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85" documentId="13_ncr:1_{F6CB121F-512D-4AA6-A0C1-0FB36C537598}" xr6:coauthVersionLast="47" xr6:coauthVersionMax="47" xr10:uidLastSave="{BE4002CE-6641-4D18-A8B1-BC37F445324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3" i="3"/>
  <c r="G14" i="3"/>
  <c r="G15" i="3"/>
  <c r="G16" i="3"/>
  <c r="I3" i="4"/>
  <c r="J3" i="4"/>
  <c r="I3" i="6"/>
  <c r="I4" i="6"/>
  <c r="L13" i="3"/>
  <c r="J13" i="3"/>
  <c r="I13" i="3"/>
  <c r="B13" i="3"/>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<sst xmlns="http://schemas.openxmlformats.org/spreadsheetml/2006/main" count="178581" uniqueCount="39076">
  <si>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</si>
  <si>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</si>
  <si>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</si>
  <si>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</si>
  <si>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</si>
  <si>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</si>
  <si>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</si>
  <si>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</si>
  <si>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</si>
  <si>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</si>
  <si>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</si>
  <si>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</si>
  <si>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</si>
  <si>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</si>
  <si>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</si>
  <si>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</si>
  <si>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</si>
  <si>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</si>
  <si>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</si>
  <si>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</si>
  <si>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</si>
  <si>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</si>
  <si>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</si>
  <si>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</si>
  <si>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</si>
  <si>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</si>
  <si>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</si>
  <si>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</si>
  <si>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</si>
  <si>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</si>
  <si>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</si>
  <si>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</si>
  <si>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</si>
  <si>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</si>
  <si>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</si>
  <si>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</si>
  <si>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</si>
  <si>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</si>
  <si>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</si>
  <si>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</si>
  <si>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</si>
  <si>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</si>
  <si>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</si>
  <si>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</si>
  <si>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</si>
  <si>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</si>
  <si>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</si>
  <si>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</si>
  <si>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</si>
  <si>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</si>
  <si>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</si>
  <si>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</si>
  <si>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</si>
  <si>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</si>
  <si>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</si>
  <si>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</si>
  <si>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</si>
  <si>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</si>
  <si>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</si>
  <si>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</si>
  <si>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</si>
  <si>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</si>
  <si>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</si>
  <si>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</si>
  <si>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</si>
  <si>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</si>
  <si>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</si>
  <si>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</si>
  <si>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</si>
  <si>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</si>
  <si>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</si>
  <si>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</si>
  <si>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</si>
  <si>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</si>
  <si>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</si>
  <si>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</si>
  <si>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</si>
  <si>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</si>
  <si>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</si>
  <si>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</si>
  <si>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</si>
  <si>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</si>
  <si>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</si>
  <si>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</si>
  <si>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</si>
  <si>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</si>
  <si>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</si>
  <si>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</si>
  <si>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</si>
  <si>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</si>
  <si>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</si>
  <si>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</si>
  <si>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</si>
  <si>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</si>
  <si>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</si>
  <si>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</si>
  <si>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</si>
  <si>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</si>
  <si>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</si>
  <si>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</si>
  <si>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</si>
  <si>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</si>
  <si>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</si>
  <si>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</si>
  <si>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</si>
  <si>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</si>
  <si>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</si>
  <si>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</si>
  <si>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</si>
  <si>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</si>
  <si>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</si>
  <si>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</si>
  <si>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</si>
  <si>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</si>
  <si>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</si>
  <si>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</si>
  <si>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</si>
  <si>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</si>
  <si>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</si>
  <si>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</si>
  <si>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</si>
  <si>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</si>
  <si>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</si>
  <si>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</si>
  <si>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</si>
  <si>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</si>
  <si>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</si>
  <si>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</si>
  <si>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</si>
  <si>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</si>
  <si>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</si>
  <si>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</si>
  <si>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</si>
  <si>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</si>
  <si>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</si>
  <si>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</si>
  <si>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</si>
  <si>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</si>
  <si>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</si>
  <si>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</si>
  <si>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</si>
  <si>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</si>
  <si>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</si>
  <si>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</si>
  <si>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</si>
  <si>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</si>
  <si>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</si>
  <si>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</si>
  <si>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</si>
  <si>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</si>
  <si>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</si>
  <si>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</si>
  <si>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</si>
  <si>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</si>
  <si>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</si>
  <si>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</si>
  <si>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</si>
  <si>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</si>
  <si>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</si>
  <si>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</si>
  <si>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</si>
  <si>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</si>
  <si>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</si>
  <si>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</si>
  <si>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</si>
  <si>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</si>
  <si>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</si>
  <si>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</si>
  <si>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</si>
  <si>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</si>
  <si>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</si>
  <si>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</si>
  <si>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</si>
  <si>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</si>
  <si>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</si>
  <si>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</si>
  <si>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</si>
  <si>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</si>
  <si>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</si>
  <si>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</si>
  <si>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</si>
  <si>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</si>
  <si>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</si>
  <si>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</si>
  <si>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</si>
  <si>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</si>
  <si>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</si>
  <si>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</si>
  <si>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</si>
  <si>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</si>
  <si>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</si>
  <si>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</si>
  <si>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</si>
  <si>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</si>
  <si>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</si>
  <si>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</si>
  <si>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</si>
  <si>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</si>
  <si>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</si>
  <si>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</si>
  <si>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</si>
  <si>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</si>
  <si>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</si>
  <si>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</si>
  <si>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</si>
  <si>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</si>
  <si>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</si>
  <si>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</si>
  <si>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</si>
  <si>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</si>
  <si>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</si>
  <si>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</si>
  <si>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</si>
  <si>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</si>
  <si>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</si>
  <si>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</si>
  <si>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</si>
  <si>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</si>
  <si>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</si>
  <si>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</si>
  <si>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</si>
  <si>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</si>
  <si>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</si>
  <si>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</si>
  <si>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</si>
  <si>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</si>
  <si>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</si>
  <si>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</si>
  <si>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</si>
  <si>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</si>
  <si>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</si>
  <si>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</si>
  <si>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</si>
  <si>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</si>
  <si>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</si>
  <si>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</si>
  <si>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</si>
  <si>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</si>
  <si>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</si>
  <si>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</si>
  <si>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</si>
  <si>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</si>
  <si>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</si>
  <si>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</si>
  <si>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</si>
  <si>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</si>
  <si>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</si>
  <si>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</si>
  <si>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</si>
  <si>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</si>
  <si>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</si>
  <si>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</si>
  <si>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</si>
  <si>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</si>
  <si>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</si>
  <si>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</si>
  <si>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</si>
  <si>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</si>
  <si>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</si>
  <si>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</si>
  <si>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</si>
  <si>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</si>
  <si>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</si>
  <si>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</si>
  <si>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</si>
  <si>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</si>
  <si>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</si>
  <si>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</si>
  <si>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</si>
  <si>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</si>
  <si>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</si>
  <si>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</si>
  <si>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</si>
  <si>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</si>
  <si>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</si>
  <si>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</si>
  <si>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</si>
  <si>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</si>
  <si>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</si>
  <si>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</si>
  <si>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</si>
  <si>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</si>
  <si>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</si>
  <si>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</si>
  <si>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</si>
  <si>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</si>
  <si>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</si>
  <si>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</si>
  <si>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</si>
  <si>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</si>
  <si>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</si>
  <si>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</si>
  <si>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</si>
  <si>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</si>
  <si>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</si>
  <si>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</si>
  <si>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</si>
  <si>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</si>
  <si>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</si>
  <si>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</si>
  <si>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</si>
  <si>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</si>
  <si>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</si>
  <si>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</si>
  <si>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</si>
  <si>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</si>
  <si>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</si>
  <si>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</si>
  <si>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</si>
  <si>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</si>
  <si>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</si>
  <si>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</si>
  <si>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</si>
  <si>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</si>
  <si>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</si>
  <si>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</si>
  <si>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</si>
  <si>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</si>
  <si>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</si>
  <si>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</si>
  <si>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</si>
  <si>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</si>
  <si>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</si>
  <si>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</si>
  <si>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</si>
  <si>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</si>
  <si>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</si>
  <si>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</si>
  <si>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</si>
  <si>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</si>
  <si>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</si>
  <si>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</si>
  <si>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</si>
  <si>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</si>
  <si>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</si>
  <si>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</si>
  <si>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</si>
  <si>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</si>
  <si>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</si>
  <si>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</si>
  <si>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</si>
  <si>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</si>
  <si>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</si>
  <si>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</si>
  <si>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</si>
  <si>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</si>
  <si>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</si>
  <si>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</si>
  <si>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</si>
  <si>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</si>
  <si>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</si>
  <si>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</si>
  <si>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</si>
  <si>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</si>
  <si>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</si>
  <si>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</si>
  <si>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</si>
  <si>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</si>
  <si>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</si>
  <si>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</si>
  <si>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</si>
  <si>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</si>
  <si>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</si>
  <si>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</si>
  <si>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</si>
  <si>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</si>
  <si>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</si>
  <si>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</si>
  <si>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</si>
  <si>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</si>
  <si>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</si>
  <si>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</si>
  <si>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</si>
  <si>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</si>
  <si>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</si>
  <si>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</si>
  <si>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</si>
  <si>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</si>
  <si>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</si>
  <si>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</si>
  <si>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</si>
  <si>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</si>
  <si>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</si>
  <si>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</si>
  <si>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</si>
  <si>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</si>
  <si>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</si>
  <si>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</si>
  <si>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</si>
  <si>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</si>
  <si>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</si>
  <si>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</si>
  <si>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</si>
  <si>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</si>
  <si>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</si>
  <si>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</si>
  <si>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</si>
  <si>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</si>
  <si>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</si>
  <si>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</si>
  <si>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</si>
  <si>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</si>
  <si>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</si>
  <si>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</si>
  <si>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</si>
  <si>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</si>
  <si>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</si>
  <si>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</si>
  <si>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</si>
  <si>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</si>
  <si>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</si>
  <si>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</si>
  <si>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</si>
  <si>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</si>
  <si>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</si>
  <si>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</si>
  <si>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</si>
  <si>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</si>
  <si>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</si>
  <si>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</si>
  <si>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</si>
  <si>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</si>
  <si>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</si>
  <si>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</si>
  <si>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</si>
  <si>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</si>
  <si>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</si>
  <si>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</si>
  <si>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</si>
  <si>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</si>
  <si>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</si>
  <si>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</si>
  <si>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</si>
  <si>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</si>
  <si>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</si>
  <si>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</si>
  <si>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</si>
  <si>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</si>
  <si>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</si>
  <si>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</si>
  <si>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</si>
  <si>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</si>
  <si>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</si>
  <si>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</si>
  <si>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</si>
  <si>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</si>
  <si>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</si>
  <si>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</si>
  <si>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</si>
  <si>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</si>
  <si>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</si>
  <si>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</si>
  <si>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</si>
  <si>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</si>
  <si>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</si>
  <si>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</si>
  <si>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</si>
  <si>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</si>
  <si>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</si>
  <si>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</si>
  <si>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</si>
  <si>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</si>
  <si>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</si>
  <si>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</si>
  <si>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</si>
  <si>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</si>
  <si>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</si>
  <si>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</si>
  <si>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</si>
  <si>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</si>
  <si>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</si>
  <si>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</si>
  <si>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</si>
  <si>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</si>
  <si>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</si>
  <si>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</si>
  <si>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</si>
  <si>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</si>
  <si>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</si>
  <si>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</si>
  <si>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</si>
  <si>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</si>
  <si>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</si>
  <si>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</si>
  <si>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</si>
  <si>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</si>
  <si>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</si>
  <si>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</si>
  <si>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</si>
  <si>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</si>
  <si>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</si>
  <si>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</si>
  <si>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</si>
  <si>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</si>
  <si>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</si>
  <si>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</si>
  <si>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</si>
  <si>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</si>
  <si>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</si>
  <si>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</si>
  <si>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</si>
  <si>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</si>
  <si>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</si>
  <si>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</si>
  <si>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</si>
  <si>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</si>
  <si>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</si>
  <si>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</si>
  <si>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</si>
  <si>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</si>
  <si>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</si>
  <si>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</si>
  <si>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</si>
  <si>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</si>
  <si>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</si>
  <si>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</si>
  <si>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</si>
  <si>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</si>
  <si>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</si>
  <si>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</si>
  <si>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</si>
  <si>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</si>
  <si>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</si>
  <si>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</si>
  <si>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</si>
  <si>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</si>
  <si>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</si>
  <si>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</si>
  <si>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</si>
  <si>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</si>
  <si>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</si>
  <si>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</si>
  <si>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</si>
  <si>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</si>
  <si>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</si>
  <si>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</si>
  <si>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</si>
  <si>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</si>
  <si>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</si>
  <si>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</si>
  <si>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</si>
  <si>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</si>
  <si>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</si>
  <si>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</si>
  <si>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</si>
  <si>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</si>
  <si>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</si>
  <si>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</si>
  <si>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</si>
  <si>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</si>
  <si>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</si>
  <si>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</si>
  <si>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</si>
  <si>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</si>
  <si>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</si>
  <si>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</si>
  <si>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</si>
  <si>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</si>
  <si>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</si>
  <si>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</si>
  <si>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</si>
  <si>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</si>
  <si>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</si>
  <si>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</si>
  <si>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</si>
  <si>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</si>
  <si>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</si>
  <si>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</si>
  <si>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</si>
  <si>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</si>
  <si>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</si>
  <si>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</si>
  <si>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</si>
  <si>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</si>
  <si>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</si>
  <si>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</si>
  <si>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</si>
  <si>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</si>
  <si>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</si>
  <si>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</si>
  <si>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</si>
  <si>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</si>
  <si>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</si>
  <si>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</si>
  <si>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</si>
  <si>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</si>
  <si>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</si>
  <si>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</si>
  <si>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</si>
  <si>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</si>
  <si>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</si>
  <si>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</si>
  <si>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</si>
  <si>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</si>
  <si>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</si>
  <si>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</si>
  <si>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</si>
  <si>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</si>
  <si>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</si>
  <si>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</si>
  <si>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</si>
  <si>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</si>
  <si>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</si>
  <si>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</si>
  <si>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</si>
  <si>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</si>
  <si>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</si>
  <si>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</si>
  <si>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</si>
  <si>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</si>
  <si>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</si>
  <si>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</si>
  <si>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</si>
  <si>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</si>
  <si>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</si>
  <si>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</si>
  <si>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</si>
  <si>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</si>
  <si>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</si>
  <si>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</si>
  <si>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</si>
  <si>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</si>
  <si>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</si>
  <si>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</si>
  <si>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</si>
  <si>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</si>
  <si>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</si>
  <si>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</si>
  <si>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</si>
  <si>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</si>
  <si>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</si>
  <si>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</si>
  <si>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</si>
  <si>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</si>
  <si>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</si>
  <si>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</si>
  <si>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</si>
  <si>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</si>
  <si>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</si>
  <si>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</si>
  <si>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</si>
  <si>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</si>
  <si>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</si>
  <si>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</si>
  <si>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</si>
  <si>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</si>
  <si>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</si>
  <si>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</si>
  <si>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</si>
  <si>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</si>
  <si>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</si>
  <si>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</si>
  <si>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</si>
  <si>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</si>
  <si>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</si>
  <si>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</si>
  <si>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</si>
  <si>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</si>
  <si>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</si>
  <si>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</si>
  <si>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</si>
  <si>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</si>
  <si>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</si>
  <si>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</si>
  <si>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</si>
  <si>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</si>
  <si>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</si>
  <si>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</si>
  <si>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</si>
  <si>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</si>
  <si>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</si>
  <si>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</si>
  <si>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</si>
  <si>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</si>
  <si>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</si>
  <si>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</si>
  <si>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</si>
  <si>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</si>
  <si>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</si>
  <si>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</si>
  <si>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</si>
  <si>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</si>
  <si>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</si>
  <si>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</si>
  <si>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</si>
  <si>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</si>
  <si>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</si>
  <si>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</si>
  <si>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</si>
  <si>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</si>
  <si>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</si>
  <si>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</si>
  <si>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</si>
  <si>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</si>
  <si>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</si>
  <si>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</si>
  <si>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</si>
  <si>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</si>
  <si>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</si>
  <si>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</si>
  <si>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</si>
  <si>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</si>
  <si>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</si>
  <si>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</si>
  <si>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</si>
  <si>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</si>
  <si>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</si>
  <si>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</si>
  <si>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</si>
  <si>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</si>
  <si>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</si>
  <si>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</si>
  <si>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</si>
  <si>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</si>
  <si>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</si>
  <si>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</si>
  <si>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</si>
  <si>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</si>
  <si>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</si>
  <si>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</si>
  <si>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</si>
  <si>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</si>
  <si>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</si>
  <si>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</si>
  <si>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</si>
  <si>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</si>
  <si>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</si>
  <si>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</si>
  <si>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</si>
  <si>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</si>
  <si>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</si>
  <si>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</si>
  <si>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</si>
  <si>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</si>
  <si>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</si>
  <si>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</si>
  <si>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</si>
  <si>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</si>
  <si>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</si>
  <si>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</si>
  <si>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</si>
  <si>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</si>
  <si>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</si>
  <si>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</si>
  <si>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</si>
  <si>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</si>
  <si>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</si>
  <si>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</si>
  <si>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</si>
  <si>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</si>
  <si>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</si>
  <si>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</si>
  <si>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</si>
  <si>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</si>
  <si>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</si>
  <si>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</si>
  <si>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</si>
  <si>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</si>
  <si>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</si>
  <si>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</si>
  <si>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</si>
  <si>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</si>
  <si>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</si>
  <si>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</si>
  <si>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</si>
  <si>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</si>
  <si>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</si>
  <si>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</si>
  <si>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</si>
  <si>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</si>
  <si>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</si>
  <si>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</si>
  <si>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</si>
  <si>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</si>
  <si>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</si>
  <si>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</si>
  <si>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</si>
  <si>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</si>
  <si>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</si>
  <si>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</si>
  <si>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</si>
  <si>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</si>
  <si>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</si>
  <si>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</si>
  <si>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</si>
  <si>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</si>
  <si>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</si>
  <si>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</si>
  <si>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</si>
  <si>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</si>
  <si>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</si>
  <si>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</si>
  <si>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</si>
  <si>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</si>
  <si>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</si>
  <si>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</si>
  <si>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</si>
  <si>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</si>
  <si>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</si>
  <si>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</si>
  <si>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</si>
  <si>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</si>
  <si>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</si>
  <si>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</si>
  <si>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</si>
  <si>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</si>
  <si>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</si>
  <si>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</si>
  <si>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</si>
  <si>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</si>
  <si>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</si>
  <si>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</si>
  <si>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</si>
  <si>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</si>
  <si>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</si>
  <si>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</si>
  <si>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</si>
  <si>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</si>
  <si>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</si>
  <si>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</si>
  <si>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</si>
  <si>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</si>
  <si>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</si>
  <si>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</si>
  <si>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</si>
  <si>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</si>
  <si>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</si>
  <si>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</si>
  <si>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</si>
  <si>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</si>
  <si>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</si>
  <si>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</si>
  <si>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</si>
  <si>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</si>
  <si>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</si>
  <si>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</si>
  <si>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</si>
  <si>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</si>
  <si>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</si>
  <si>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</si>
  <si>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</si>
  <si>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</si>
  <si>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</si>
  <si>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</si>
  <si>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</si>
  <si>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</si>
  <si>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</si>
  <si>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</si>
  <si>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</si>
  <si>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</si>
  <si>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</si>
  <si>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</si>
  <si>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</si>
  <si>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</si>
  <si>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</si>
  <si>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</si>
  <si>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</si>
  <si>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</si>
  <si>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</si>
  <si>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</si>
  <si>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</si>
  <si>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</si>
  <si>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</si>
  <si>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</si>
  <si>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</si>
  <si>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</si>
  <si>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</si>
  <si>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</si>
  <si>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</si>
  <si>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</si>
  <si>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</si>
  <si>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</si>
  <si>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</si>
  <si>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</si>
  <si>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</si>
  <si>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</si>
  <si>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</si>
  <si>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</si>
  <si>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</si>
  <si>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</si>
  <si>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</si>
  <si>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</si>
  <si>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</si>
  <si>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</si>
  <si>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</si>
  <si>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</si>
  <si>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</si>
  <si>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</si>
  <si>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</si>
  <si>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</si>
  <si>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</si>
  <si>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</si>
  <si>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</si>
  <si>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</si>
  <si>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</si>
  <si>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</si>
  <si>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</si>
  <si>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</si>
  <si>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</si>
  <si>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</si>
  <si>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</si>
  <si>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</si>
  <si>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</si>
  <si>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</si>
  <si>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</si>
  <si>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</si>
  <si>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</si>
  <si>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</si>
  <si>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</si>
  <si>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</si>
  <si>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</si>
  <si>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</si>
  <si>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</si>
  <si>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</si>
  <si>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</si>
  <si>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</si>
  <si>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</si>
  <si>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</si>
  <si>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</si>
  <si>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</si>
  <si>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</si>
  <si>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</si>
  <si>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</si>
  <si>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</si>
  <si>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</si>
  <si>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</si>
  <si>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</si>
  <si>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</si>
  <si>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</si>
  <si>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</si>
  <si>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</si>
  <si>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</si>
  <si>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</si>
  <si>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</si>
  <si>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</si>
  <si>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</si>
  <si>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</si>
  <si>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</si>
  <si>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</si>
  <si>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</si>
  <si>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</si>
  <si>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</si>
  <si>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</si>
  <si>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</si>
  <si>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</si>
  <si>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</si>
  <si>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</si>
  <si>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</si>
  <si>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</si>
  <si>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</si>
  <si>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</si>
  <si>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</si>
  <si>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</si>
  <si>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</si>
  <si>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</si>
  <si>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</si>
  <si>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</si>
  <si>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</si>
  <si>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</si>
  <si>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</si>
  <si>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</si>
  <si>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</si>
  <si>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</si>
  <si>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</si>
  <si>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</si>
  <si>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</si>
  <si>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</si>
  <si>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</si>
  <si>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</si>
  <si>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</si>
  <si>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</si>
  <si>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</si>
  <si>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</si>
  <si>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</si>
  <si>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</si>
  <si>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</si>
  <si>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</si>
  <si>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</si>
  <si>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</si>
  <si>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</si>
  <si>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</si>
  <si>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</si>
  <si>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</si>
  <si>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</si>
  <si>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</si>
  <si>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</si>
  <si>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</si>
  <si>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</si>
  <si>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</si>
  <si>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</si>
  <si>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</si>
  <si>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</si>
  <si>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</si>
  <si>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</si>
  <si>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</si>
  <si>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</si>
  <si>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</si>
  <si>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</si>
  <si>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</si>
  <si>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</si>
  <si>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</si>
  <si>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</si>
  <si>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</si>
  <si>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</si>
  <si>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</si>
  <si>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</si>
  <si>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</si>
  <si>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</si>
  <si>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</si>
  <si>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</si>
  <si>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</si>
  <si>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</si>
  <si>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</si>
  <si>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</si>
  <si>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</si>
  <si>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</si>
  <si>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</si>
  <si>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</si>
  <si>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</si>
  <si>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</si>
  <si>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</si>
  <si>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</si>
  <si>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</si>
  <si>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</si>
  <si>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</si>
  <si>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</si>
  <si>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</si>
  <si>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</si>
  <si>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</si>
  <si>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</si>
  <si>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</si>
  <si>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</si>
  <si>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</si>
  <si>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</si>
  <si>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</si>
  <si>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</si>
  <si>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</si>
  <si>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</si>
  <si>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</si>
  <si>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</si>
  <si>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</si>
  <si>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</si>
  <si>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</si>
  <si>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</si>
  <si>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</si>
  <si>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</si>
  <si>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</si>
  <si>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</si>
  <si>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</si>
  <si>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</si>
  <si>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</si>
  <si>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</si>
  <si>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</si>
  <si>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</si>
  <si>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</si>
  <si>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</si>
  <si>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</si>
  <si>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</si>
  <si>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</si>
  <si>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</si>
  <si>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</si>
  <si>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</si>
  <si>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</si>
  <si>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</si>
  <si>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</si>
  <si>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</si>
  <si>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</si>
  <si>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</si>
  <si>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</si>
  <si>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</si>
  <si>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</si>
  <si>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</si>
  <si>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</si>
  <si>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</si>
  <si>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</si>
  <si>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</si>
  <si>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</si>
  <si>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</si>
  <si>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</si>
  <si>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</si>
  <si>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</si>
  <si>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</si>
  <si>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</si>
  <si>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</si>
  <si>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</si>
  <si>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</si>
  <si>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</si>
  <si>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</si>
  <si>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</si>
  <si>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</si>
  <si>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</si>
  <si>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</si>
  <si>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</si>
  <si>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</si>
  <si>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</si>
  <si>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</si>
  <si>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</si>
  <si>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</si>
  <si>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</si>
  <si>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</si>
  <si>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</si>
  <si>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</si>
  <si>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</si>
  <si>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</si>
  <si>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</si>
  <si>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</si>
  <si>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</si>
  <si>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</si>
  <si>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</si>
  <si>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</si>
  <si>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</si>
  <si>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</si>
  <si>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</si>
  <si>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</si>
  <si>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</si>
  <si>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</si>
  <si>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</si>
  <si>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</si>
  <si>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</si>
  <si>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</si>
  <si>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</si>
  <si>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</si>
  <si>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</si>
  <si>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</si>
  <si>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</si>
  <si>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</si>
  <si>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</si>
  <si>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</si>
  <si>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</si>
  <si>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</si>
  <si>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</si>
  <si>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</si>
  <si>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</si>
  <si>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</si>
  <si>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</si>
  <si>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</si>
  <si>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</si>
  <si>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</si>
  <si>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</si>
  <si>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</si>
  <si>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</si>
  <si>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</si>
  <si>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</si>
  <si>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</si>
  <si>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</si>
  <si>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</si>
  <si>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</si>
  <si>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</si>
  <si>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</si>
  <si>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</si>
  <si>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</si>
  <si>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</si>
  <si>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</si>
  <si>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</si>
  <si>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</si>
  <si>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</si>
  <si>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</si>
  <si>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</si>
  <si>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</si>
  <si>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</si>
  <si>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</si>
  <si>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</si>
  <si>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</si>
  <si>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</si>
  <si>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</si>
  <si>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</si>
  <si>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</si>
  <si>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</si>
  <si>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</si>
  <si>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</si>
  <si>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</si>
  <si>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</si>
  <si>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</si>
  <si>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</si>
  <si>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</si>
  <si>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</si>
  <si>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</si>
  <si>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</si>
  <si>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</si>
  <si>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</si>
  <si>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</si>
  <si>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</si>
  <si>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</si>
  <si>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</si>
  <si>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</si>
  <si>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</si>
  <si>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</si>
  <si>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</si>
  <si>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</si>
  <si>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</si>
  <si>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</si>
  <si>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</si>
  <si>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</si>
  <si>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</si>
  <si>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</si>
  <si>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</si>
  <si>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</si>
  <si>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</si>
  <si>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</si>
  <si>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</si>
  <si>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</si>
  <si>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</si>
  <si>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</si>
  <si>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</si>
  <si>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</si>
  <si>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</si>
  <si>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</si>
  <si>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</si>
  <si>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</si>
  <si>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</si>
  <si>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</si>
  <si>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</si>
  <si>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</si>
  <si>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</si>
  <si>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</si>
  <si>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</si>
  <si>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</si>
  <si>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</si>
  <si>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</si>
  <si>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</si>
  <si>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</si>
  <si>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</si>
  <si>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</si>
  <si>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</si>
  <si>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</si>
  <si>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</si>
  <si>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</si>
  <si>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</si>
  <si>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</si>
  <si>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</si>
  <si>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</si>
  <si>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</si>
  <si>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</si>
  <si>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</si>
  <si>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</si>
  <si>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</si>
  <si>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</si>
  <si>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</si>
  <si>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</si>
  <si>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</si>
  <si>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</si>
  <si>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</si>
  <si>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</si>
  <si>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</si>
  <si>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</si>
  <si>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</si>
  <si>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</si>
  <si>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</si>
  <si>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</si>
  <si>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</si>
  <si>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</si>
  <si>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</si>
  <si>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</si>
  <si>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</si>
  <si>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</si>
  <si>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</si>
  <si>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</si>
  <si>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</si>
  <si>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</si>
  <si>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</si>
  <si>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</si>
  <si>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</si>
  <si>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</si>
  <si>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</si>
  <si>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</si>
  <si>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</si>
  <si>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</si>
  <si>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</si>
  <si>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</si>
  <si>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</si>
  <si>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</si>
  <si>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</si>
  <si>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</si>
  <si>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</si>
  <si>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</si>
  <si>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</si>
  <si>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</si>
  <si>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</si>
  <si>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</si>
  <si>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</si>
  <si>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</si>
  <si>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</si>
  <si>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</si>
  <si>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</si>
  <si>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</si>
  <si>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</si>
  <si>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</si>
  <si>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</si>
  <si>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</si>
  <si>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</si>
  <si>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</si>
  <si>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</si>
  <si>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</si>
  <si>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</si>
  <si>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</si>
  <si>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</si>
  <si>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</si>
  <si>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</si>
  <si>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</si>
  <si>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</si>
  <si>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</si>
  <si>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</si>
  <si>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</si>
  <si>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</si>
  <si>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</si>
  <si>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</si>
  <si>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</si>
  <si>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</si>
  <si>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</si>
  <si>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</si>
  <si>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</si>
  <si>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</si>
  <si>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</si>
  <si>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</si>
  <si>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</si>
  <si>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</si>
  <si>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</si>
  <si>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</si>
  <si>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</si>
  <si>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</si>
  <si>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</si>
  <si>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</si>
  <si>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</si>
  <si>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</si>
  <si>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</si>
  <si>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</si>
  <si>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</si>
  <si>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</si>
  <si>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</si>
  <si>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</si>
  <si>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</si>
  <si>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</si>
  <si>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</si>
  <si>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</si>
  <si>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</si>
  <si>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</si>
  <si>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</si>
  <si>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</si>
  <si>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</si>
  <si>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</si>
  <si>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</si>
  <si>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</si>
  <si>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</si>
  <si>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</si>
  <si>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</si>
  <si>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</si>
  <si>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</si>
  <si>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</si>
  <si>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</si>
  <si>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</si>
  <si>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</si>
  <si>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</si>
  <si>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</si>
  <si>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</si>
  <si>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</si>
  <si>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</si>
  <si>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</si>
  <si>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</si>
  <si>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</si>
  <si>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</si>
  <si>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</si>
  <si>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</si>
  <si>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</si>
  <si>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</si>
  <si>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</si>
  <si>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</si>
  <si>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</si>
  <si>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</si>
  <si>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</si>
  <si>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</si>
  <si>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</si>
  <si>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</si>
  <si>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</si>
  <si>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</si>
  <si>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</si>
  <si>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</si>
  <si>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</si>
  <si>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</si>
  <si>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</si>
  <si>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</si>
  <si>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</si>
  <si>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</si>
  <si>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</si>
  <si>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</si>
  <si>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</si>
  <si>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</si>
  <si>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</si>
  <si>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</si>
  <si>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</si>
  <si>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</si>
  <si>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</si>
  <si>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</si>
  <si>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</si>
  <si>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</si>
  <si>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</si>
  <si>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</si>
  <si>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</si>
  <si>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</si>
  <si>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</si>
  <si>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</si>
  <si>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</si>
  <si>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</si>
  <si>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</si>
  <si>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</si>
  <si>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</si>
  <si>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</si>
  <si>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</si>
  <si>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</si>
  <si>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</si>
  <si>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</si>
  <si>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</si>
  <si>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</si>
  <si>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</si>
  <si>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</si>
  <si>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</si>
  <si>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</si>
  <si>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</si>
  <si>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</si>
  <si>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</si>
  <si>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</si>
  <si>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</si>
  <si>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</si>
  <si>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</si>
  <si>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</si>
  <si>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</si>
  <si>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</si>
  <si>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</si>
  <si>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</si>
  <si>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</si>
  <si>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</si>
  <si>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</si>
  <si>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</si>
  <si>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</si>
  <si>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</si>
  <si>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</si>
  <si>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</si>
  <si>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</si>
  <si>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</si>
  <si>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</si>
  <si>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</si>
  <si>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</si>
  <si>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</si>
  <si>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</si>
  <si>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</si>
  <si>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</si>
  <si>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</si>
  <si>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</si>
  <si>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</si>
  <si>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</si>
  <si>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</si>
  <si>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</si>
  <si>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</si>
  <si>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</si>
  <si>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</si>
  <si>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</si>
  <si>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</si>
  <si>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</si>
  <si>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</si>
  <si>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</si>
  <si>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</si>
  <si>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</si>
  <si>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</si>
  <si>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</si>
  <si>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</si>
  <si>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</si>
  <si>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</si>
  <si>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</si>
  <si>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</si>
  <si>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</si>
  <si>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</si>
  <si>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</si>
  <si>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</si>
  <si>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</si>
  <si>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</si>
  <si>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</si>
  <si>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</si>
  <si>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</si>
  <si>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</si>
  <si>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</si>
  <si>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</si>
  <si>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</si>
  <si>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</si>
  <si>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</si>
  <si>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</si>
  <si>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</si>
  <si>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</si>
  <si>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</si>
  <si>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</si>
  <si>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</si>
  <si>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</si>
  <si>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</si>
  <si>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</si>
  <si>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</si>
  <si>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</si>
  <si>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</si>
  <si>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</si>
  <si>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</si>
  <si>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</si>
  <si>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</si>
  <si>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</si>
  <si>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</si>
  <si>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</si>
  <si>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</si>
  <si>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</si>
  <si>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</si>
  <si>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</si>
  <si>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</si>
  <si>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</si>
  <si>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</si>
  <si>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</si>
  <si>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</si>
  <si>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</si>
  <si>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</si>
  <si>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</si>
  <si>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</si>
  <si>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</si>
  <si>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</si>
  <si>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</si>
  <si>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</si>
  <si>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</si>
  <si>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</si>
  <si>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</si>
  <si>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</si>
  <si>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</si>
  <si>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</si>
  <si>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</si>
  <si>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</si>
  <si>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</si>
  <si>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</si>
  <si>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</si>
  <si>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</si>
  <si>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</si>
  <si>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</si>
  <si>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</si>
  <si>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</si>
  <si>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</si>
  <si>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</si>
  <si>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</si>
  <si>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</si>
  <si>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</si>
  <si>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</si>
  <si>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</si>
  <si>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</si>
  <si>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</si>
  <si>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</si>
  <si>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</si>
  <si>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</si>
  <si>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</si>
  <si>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</si>
  <si>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</si>
  <si>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</si>
  <si>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</si>
  <si>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</si>
  <si>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</si>
  <si>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</si>
  <si>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</si>
  <si>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</si>
  <si>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</si>
  <si>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</si>
  <si>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</si>
  <si>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</si>
  <si>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</si>
  <si>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</si>
  <si>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</si>
  <si>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</si>
  <si>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</si>
  <si>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</si>
  <si>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</si>
  <si>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</si>
  <si>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</si>
  <si>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</si>
  <si>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</si>
  <si>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</si>
  <si>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</si>
  <si>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</si>
  <si>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</si>
  <si>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</si>
  <si>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</si>
  <si>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</si>
  <si>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</si>
  <si>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</si>
  <si>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</si>
  <si>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</si>
  <si>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</si>
  <si>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</si>
  <si>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</si>
  <si>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</si>
  <si>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</si>
  <si>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</si>
  <si>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</si>
  <si>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</si>
  <si>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</si>
  <si>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</si>
  <si>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</si>
  <si>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</si>
  <si>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</si>
  <si>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</si>
  <si>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</si>
  <si>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</si>
  <si>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</si>
  <si>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</si>
  <si>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</si>
  <si>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</si>
  <si>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</si>
  <si>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</si>
  <si>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</si>
  <si>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</si>
  <si>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</si>
  <si>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</si>
  <si>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</si>
  <si>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</si>
  <si>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</si>
  <si>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</si>
  <si>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</si>
  <si>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</si>
  <si>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</si>
  <si>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</si>
  <si>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</si>
  <si>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</si>
  <si>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</si>
  <si>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</si>
  <si>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</si>
  <si>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</si>
  <si>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</si>
  <si>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</si>
  <si>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</si>
  <si>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</si>
  <si>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</si>
  <si>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</si>
  <si>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</si>
  <si>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</si>
  <si>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</si>
  <si>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</si>
  <si>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</si>
  <si>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</si>
  <si>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</si>
  <si>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</si>
  <si>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</si>
  <si>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</si>
  <si>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</si>
  <si>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</si>
  <si>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</si>
  <si>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</si>
  <si>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</si>
  <si>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</si>
  <si>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</si>
  <si>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</si>
  <si>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</si>
  <si>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</si>
  <si>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</si>
  <si>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</si>
  <si>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</si>
  <si>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</si>
  <si>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</si>
  <si>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</si>
  <si>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</si>
  <si>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</si>
  <si>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</si>
  <si>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</si>
  <si>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</si>
  <si>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</si>
  <si>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</si>
  <si>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</si>
  <si>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</si>
  <si>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</si>
  <si>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</si>
  <si>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</si>
  <si>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</si>
  <si>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</si>
  <si>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</si>
  <si>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</si>
  <si>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</si>
  <si>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</si>
  <si>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</si>
  <si>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</si>
  <si>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</si>
  <si>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</si>
  <si>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</si>
  <si>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</si>
  <si>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</si>
  <si>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</si>
  <si>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</si>
  <si>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</si>
  <si>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</si>
  <si>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</si>
  <si>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</si>
  <si>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</si>
  <si>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</si>
  <si>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</si>
  <si>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</si>
  <si>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</si>
  <si>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</si>
  <si>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</si>
  <si>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</si>
  <si>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</si>
  <si>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</si>
  <si>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</si>
  <si>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</si>
  <si>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</si>
  <si>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</si>
  <si>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</si>
  <si>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</si>
  <si>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</si>
  <si>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</si>
  <si>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</si>
  <si>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</si>
  <si>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</si>
  <si>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</si>
  <si>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</si>
  <si>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</si>
  <si>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</si>
  <si>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</si>
  <si>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</si>
  <si>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</si>
  <si>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</si>
  <si>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</si>
  <si>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</si>
  <si>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</si>
  <si>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</si>
  <si>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</si>
  <si>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</si>
  <si>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</si>
  <si>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</si>
  <si>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</si>
  <si>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</si>
  <si>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</si>
  <si>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</si>
  <si>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</si>
  <si>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</si>
  <si>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</si>
  <si>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</si>
  <si>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</si>
  <si>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</si>
  <si>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</si>
  <si>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</si>
  <si>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</si>
  <si>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</si>
  <si>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</si>
  <si>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</si>
  <si>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</si>
  <si>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</si>
  <si>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</si>
  <si>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</si>
  <si>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</si>
  <si>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</si>
  <si>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</si>
  <si>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</si>
  <si>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</si>
  <si>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</si>
  <si>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</si>
  <si>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</si>
  <si>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</si>
  <si>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</si>
  <si>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</si>
  <si>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</si>
  <si>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</si>
  <si>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</si>
  <si>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</si>
  <si>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</si>
  <si>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</si>
  <si>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</si>
  <si>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</si>
  <si>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</si>
  <si>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</si>
  <si>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</si>
  <si>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</si>
  <si>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</si>
  <si>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</si>
  <si>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</si>
  <si>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</si>
  <si>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</si>
  <si>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</si>
  <si>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</si>
  <si>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</si>
  <si>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</si>
  <si>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</si>
  <si>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</si>
  <si>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</si>
  <si>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</si>
  <si>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</si>
  <si>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</si>
  <si>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</si>
  <si>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</si>
  <si>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</si>
  <si>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</si>
  <si>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</si>
  <si>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</si>
  <si>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</si>
  <si>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</si>
  <si>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</si>
  <si>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</si>
  <si>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</si>
  <si>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</si>
  <si>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</si>
  <si>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</si>
  <si>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</si>
  <si>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</si>
  <si>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</si>
  <si>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</si>
  <si>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</si>
  <si>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</si>
  <si>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</si>
  <si>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</si>
  <si>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</si>
  <si>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</si>
  <si>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</si>
  <si>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</si>
  <si>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</si>
  <si>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</si>
  <si>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</si>
  <si>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</si>
  <si>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</si>
  <si>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</si>
  <si>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</si>
  <si>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</si>
  <si>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</si>
  <si>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</si>
  <si>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</si>
  <si>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</si>
  <si>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</si>
  <si>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</si>
  <si>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</si>
  <si>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</si>
  <si>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</si>
  <si>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</si>
  <si>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</si>
  <si>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</si>
  <si>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</si>
  <si>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</si>
  <si>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</si>
  <si>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</si>
  <si>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</si>
  <si>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</si>
  <si>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</si>
  <si>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</si>
  <si>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</si>
  <si>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</si>
  <si>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</si>
  <si>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</si>
  <si>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</si>
  <si>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</si>
  <si>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</si>
  <si>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</si>
  <si>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</si>
  <si>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</si>
  <si>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</si>
  <si>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</si>
  <si>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</si>
  <si>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</si>
  <si>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</si>
  <si>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</si>
  <si>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</si>
  <si>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</si>
  <si>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</si>
  <si>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</si>
  <si>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</si>
  <si>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</si>
  <si>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</si>
  <si>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</si>
  <si>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</si>
  <si>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</si>
  <si>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</si>
  <si>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</si>
  <si>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</si>
  <si>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</si>
  <si>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</si>
  <si>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</si>
  <si>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</si>
  <si>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</si>
  <si>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</si>
  <si>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</si>
  <si>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</si>
  <si>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</si>
  <si>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</si>
  <si>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</si>
  <si>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</si>
  <si>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</si>
  <si>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</si>
  <si>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</si>
  <si>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</si>
  <si>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</si>
  <si>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</si>
  <si>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</si>
  <si>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</si>
  <si>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</si>
  <si>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</si>
  <si>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</si>
  <si>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</si>
  <si>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</si>
  <si>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</si>
  <si>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</si>
  <si>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</si>
  <si>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</si>
  <si>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</si>
  <si>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</si>
  <si>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</si>
  <si>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</si>
  <si>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</si>
  <si>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</si>
  <si>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</si>
  <si>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</si>
  <si>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</si>
  <si>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</si>
  <si>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</si>
  <si>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</si>
  <si>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</si>
  <si>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</si>
  <si>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</si>
  <si>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</si>
  <si>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</si>
  <si>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</si>
  <si>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</si>
  <si>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</si>
  <si>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</si>
  <si>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</si>
  <si>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</si>
  <si>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</si>
  <si>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</si>
  <si>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</si>
  <si>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</si>
  <si>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</si>
  <si>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</si>
  <si>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</si>
  <si>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</si>
  <si>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</si>
  <si>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</si>
  <si>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</si>
  <si>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</si>
  <si>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</si>
  <si>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</si>
  <si>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</si>
  <si>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</si>
  <si>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</si>
  <si>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</si>
  <si>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</si>
  <si>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</si>
  <si>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</si>
  <si>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</si>
  <si>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</si>
  <si>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</si>
  <si>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</si>
  <si>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</si>
  <si>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</si>
  <si>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</si>
  <si>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</si>
  <si>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</si>
  <si>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</si>
  <si>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</si>
  <si>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</si>
  <si>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</si>
  <si>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</si>
  <si>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</si>
  <si>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</si>
  <si>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</si>
  <si>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</si>
  <si>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</si>
  <si>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</si>
  <si>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</si>
  <si>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</si>
  <si>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</si>
  <si>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</si>
  <si>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</si>
  <si>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</si>
  <si>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</si>
  <si>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</si>
  <si>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</si>
  <si>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</si>
  <si>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</si>
  <si>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</si>
  <si>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</si>
  <si>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</si>
  <si>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</si>
  <si>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</si>
  <si>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</si>
  <si>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</si>
  <si>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</si>
  <si>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</si>
  <si>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</si>
  <si>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</si>
  <si>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</si>
  <si>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</si>
  <si>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</si>
  <si>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</si>
  <si>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</si>
  <si>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</si>
  <si>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</si>
  <si>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</si>
  <si>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</si>
  <si>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</si>
  <si>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</si>
  <si>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</si>
  <si>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</si>
  <si>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</si>
  <si>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</si>
  <si>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</si>
  <si>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</si>
  <si>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</si>
  <si>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</si>
  <si>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</si>
  <si>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</si>
  <si>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</si>
  <si>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</si>
  <si>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</si>
  <si>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</si>
  <si>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</si>
  <si>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</si>
  <si>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</si>
  <si>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</si>
  <si>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</si>
  <si>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</si>
  <si>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</si>
  <si>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</si>
  <si>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</si>
  <si>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</si>
  <si>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</si>
  <si>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</si>
  <si>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</si>
  <si>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</si>
  <si>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</si>
  <si>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</si>
  <si>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</si>
  <si>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</si>
  <si>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</si>
  <si>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</si>
  <si>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</si>
  <si>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</si>
  <si>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</si>
  <si>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</si>
  <si>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</si>
  <si>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</si>
  <si>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</si>
  <si>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</si>
  <si>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</si>
  <si>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</si>
  <si>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</si>
  <si>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</si>
  <si>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</si>
  <si>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</si>
  <si>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</si>
  <si>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</si>
  <si>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</si>
  <si>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</si>
  <si>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</si>
  <si>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</si>
  <si>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</si>
  <si>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</si>
  <si>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</si>
  <si>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</si>
  <si>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</si>
  <si>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</si>
  <si>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</si>
  <si>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</si>
  <si>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</si>
  <si>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</si>
  <si>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</si>
  <si>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</si>
  <si>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</si>
  <si>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</si>
  <si>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</si>
  <si>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</si>
  <si>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</si>
  <si>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</si>
  <si>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</si>
  <si>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</si>
  <si>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</si>
  <si>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</si>
  <si>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</si>
  <si>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</si>
  <si>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</si>
  <si>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</si>
  <si>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</si>
  <si>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</si>
  <si>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</si>
  <si>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</si>
  <si>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</si>
  <si>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</si>
  <si>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</si>
  <si>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</si>
  <si>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</si>
  <si>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</si>
  <si>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</si>
  <si>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</si>
  <si>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</si>
  <si>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</si>
  <si>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</si>
  <si>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</si>
  <si>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</si>
  <si>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</si>
  <si>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</si>
  <si>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</si>
  <si>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</si>
  <si>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</si>
  <si>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</si>
  <si>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</si>
  <si>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</si>
  <si>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</si>
  <si>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</si>
  <si>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</si>
  <si>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</si>
  <si>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</si>
  <si>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</si>
  <si>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</si>
  <si>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</si>
  <si>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</si>
  <si>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</si>
  <si>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</si>
  <si>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</si>
  <si>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</si>
  <si>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</si>
  <si>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</si>
  <si>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</si>
  <si>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</si>
  <si>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</si>
  <si>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</si>
  <si>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</si>
  <si>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</si>
  <si>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</si>
  <si>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</si>
  <si>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</si>
  <si>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</si>
  <si>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</si>
  <si>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</si>
  <si>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</si>
  <si>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</si>
  <si>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</si>
  <si>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</si>
  <si>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</si>
  <si>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</si>
  <si>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</si>
  <si>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</si>
  <si>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</si>
  <si>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</si>
  <si>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</si>
  <si>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</si>
  <si>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</si>
  <si>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</si>
  <si>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</si>
  <si>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</si>
  <si>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</si>
  <si>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</si>
  <si>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</si>
  <si>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</si>
  <si>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</si>
  <si>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</si>
  <si>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</si>
  <si>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</si>
  <si>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</si>
  <si>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</si>
  <si>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</si>
  <si>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</si>
  <si>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</si>
  <si>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</si>
  <si>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</si>
  <si>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</si>
  <si>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</si>
  <si>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</si>
  <si>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</si>
  <si>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</si>
  <si>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</si>
  <si>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</si>
  <si>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</si>
  <si>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</si>
  <si>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</si>
  <si>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</si>
  <si>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</si>
  <si>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</si>
  <si>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</si>
  <si>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</si>
  <si>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</si>
  <si>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</si>
  <si>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</si>
  <si>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</si>
  <si>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</si>
  <si>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</si>
  <si>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</si>
  <si>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</si>
  <si>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</si>
  <si>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</si>
  <si>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</si>
  <si>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</si>
  <si>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</si>
  <si>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</si>
  <si>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</si>
  <si>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</si>
  <si>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</si>
  <si>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</si>
  <si>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</si>
  <si>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</si>
  <si>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</si>
  <si>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</si>
  <si>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</si>
  <si>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</si>
  <si>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</si>
  <si>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</si>
  <si>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</si>
  <si>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</si>
  <si>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</si>
  <si>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</si>
  <si>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</si>
  <si>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</si>
  <si>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</si>
  <si>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</si>
  <si>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</si>
  <si>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</si>
  <si>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</si>
  <si>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</si>
  <si>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</si>
  <si>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</si>
  <si>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</si>
  <si>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</si>
  <si>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</si>
  <si>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</si>
  <si>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</si>
  <si>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</si>
  <si>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</si>
  <si>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</si>
  <si>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</si>
  <si>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</si>
  <si>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</si>
  <si>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</si>
  <si>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</si>
  <si>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</si>
  <si>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</si>
  <si>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</si>
  <si>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</si>
  <si>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</si>
  <si>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</si>
  <si>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</si>
  <si>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</si>
  <si>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</si>
  <si>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</si>
  <si>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</si>
  <si>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</si>
  <si>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</si>
  <si>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</si>
  <si>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</si>
  <si>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</si>
  <si>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</si>
  <si>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</si>
  <si>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</si>
  <si>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</si>
  <si>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</si>
  <si>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</si>
  <si>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</si>
  <si>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</si>
  <si>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</si>
  <si>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</si>
  <si>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</si>
  <si>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</si>
  <si>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</si>
  <si>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</si>
  <si>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</si>
  <si>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</si>
  <si>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</si>
  <si>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</si>
  <si>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</si>
  <si>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</si>
  <si>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</si>
  <si>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</si>
  <si>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</si>
  <si>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</si>
  <si>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</si>
  <si>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</si>
  <si>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</si>
  <si>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</si>
  <si>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</si>
  <si>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</si>
  <si>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</si>
  <si>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</si>
  <si>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</si>
  <si>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</si>
  <si>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</si>
  <si>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</si>
  <si>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</si>
  <si>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</si>
  <si>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</si>
  <si>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</si>
  <si>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</si>
  <si>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</si>
  <si>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</si>
  <si>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</si>
  <si>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</si>
  <si>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</si>
  <si>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</si>
  <si>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</si>
  <si>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</si>
  <si>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</si>
  <si>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</si>
  <si>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</si>
  <si>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</si>
  <si>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</si>
  <si>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</si>
  <si>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</si>
  <si>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</si>
  <si>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</si>
  <si>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</si>
  <si>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</si>
  <si>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</si>
  <si>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</si>
  <si>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</si>
  <si>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</si>
  <si>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</si>
  <si>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</si>
  <si>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</si>
  <si>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</si>
  <si>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</si>
  <si>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</si>
  <si>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</si>
  <si>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</si>
  <si>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</si>
  <si>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</si>
  <si>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</si>
  <si>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</si>
  <si>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</si>
  <si>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</si>
  <si>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</si>
  <si>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</si>
  <si>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</si>
  <si>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</si>
  <si>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</si>
  <si>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</si>
  <si>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</si>
  <si>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</si>
  <si>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</si>
  <si>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</si>
  <si>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</si>
  <si>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</si>
  <si>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</si>
  <si>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</si>
  <si>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</si>
  <si>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</si>
  <si>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</si>
  <si>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</si>
  <si>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</si>
  <si>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</si>
  <si>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</si>
  <si>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</si>
  <si>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</si>
  <si>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</si>
  <si>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</si>
  <si>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</si>
  <si>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</si>
  <si>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</si>
  <si>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</si>
  <si>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</si>
  <si>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</si>
  <si>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</si>
  <si>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</si>
  <si>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</si>
  <si>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</si>
  <si>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</si>
  <si>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</si>
  <si>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</si>
  <si>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</si>
  <si>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</si>
  <si>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</si>
  <si>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</si>
  <si>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</si>
  <si>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</si>
  <si>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</si>
  <si>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</si>
  <si>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</si>
  <si>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</si>
  <si>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</si>
  <si>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</si>
  <si>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</si>
  <si>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</si>
  <si>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</si>
  <si>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</si>
  <si>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</si>
  <si>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</si>
  <si>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</si>
  <si>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</si>
  <si>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</si>
  <si>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</si>
  <si>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</si>
  <si>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</si>
  <si>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</si>
  <si>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</si>
  <si>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</si>
  <si>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</si>
  <si>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</si>
  <si>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</si>
  <si>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</si>
  <si>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</si>
  <si>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</si>
  <si>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</si>
  <si>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</si>
  <si>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</si>
  <si>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</si>
  <si>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</si>
  <si>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</si>
  <si>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</si>
  <si>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</si>
  <si>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</si>
  <si>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</si>
  <si>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</si>
  <si>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</si>
  <si>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</si>
  <si>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</si>
  <si>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</si>
  <si>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</si>
  <si>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</si>
  <si>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</si>
  <si>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</si>
  <si>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</si>
  <si>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</si>
  <si>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</si>
  <si>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</si>
  <si>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</si>
  <si>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</si>
  <si>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</si>
  <si>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</si>
  <si>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</si>
  <si>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</si>
  <si>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</si>
  <si>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</si>
  <si>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</si>
  <si>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</si>
  <si>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</si>
  <si>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</si>
  <si>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</si>
  <si>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</si>
  <si>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</si>
  <si>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</si>
  <si>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</si>
  <si>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</si>
  <si>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</si>
  <si>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</si>
  <si>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</si>
  <si>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</si>
  <si>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</si>
  <si>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</si>
  <si>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</si>
  <si>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</si>
  <si>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</si>
  <si>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</si>
  <si>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</si>
  <si>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</si>
  <si>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</si>
  <si>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</si>
  <si>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</si>
  <si>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</si>
  <si>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</si>
  <si>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</si>
  <si>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</si>
  <si>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</si>
  <si>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</si>
  <si>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</si>
  <si>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</si>
  <si>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</si>
  <si>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</si>
  <si>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</si>
  <si>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</si>
  <si>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</si>
  <si>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</si>
  <si>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</si>
  <si>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</si>
  <si>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</si>
  <si>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</si>
  <si>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</si>
  <si>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</si>
  <si>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</si>
  <si>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</si>
  <si>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</si>
  <si>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</si>
  <si>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</si>
  <si>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</si>
  <si>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</si>
  <si>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</si>
  <si>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</si>
  <si>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</si>
  <si>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</si>
  <si>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</si>
  <si>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</si>
  <si>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</si>
  <si>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</si>
  <si>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</si>
  <si>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</si>
  <si>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</si>
  <si>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</si>
  <si>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</si>
  <si>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</si>
  <si>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</si>
  <si>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</si>
  <si>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</si>
  <si>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</si>
  <si>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</si>
  <si>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</si>
  <si>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</si>
  <si>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</si>
  <si>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</si>
  <si>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</si>
  <si>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</si>
  <si>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</si>
  <si>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</si>
  <si>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</si>
  <si>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</si>
  <si>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</si>
  <si>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</si>
  <si>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</si>
  <si>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</si>
  <si>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</si>
  <si>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</si>
  <si>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</si>
  <si>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</si>
  <si>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</si>
  <si>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</si>
  <si>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</si>
  <si>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</si>
  <si>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</si>
  <si>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</si>
  <si>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</si>
  <si>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</si>
  <si>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</si>
  <si>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</si>
  <si>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</si>
  <si>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</si>
  <si>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</si>
  <si>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</si>
  <si>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</si>
  <si>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</si>
  <si>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</si>
  <si>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</si>
  <si>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</si>
  <si>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</si>
  <si>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</si>
  <si>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</si>
  <si>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</si>
  <si>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</si>
  <si>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</si>
  <si>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</si>
  <si>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</si>
  <si>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</si>
  <si>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</si>
  <si>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</si>
  <si>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</si>
  <si>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</si>
  <si>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</si>
  <si>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</si>
  <si>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</si>
  <si>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</si>
  <si>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</si>
  <si>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</si>
  <si>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</si>
  <si>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</si>
  <si>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</si>
  <si>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</si>
  <si>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</si>
  <si>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</si>
  <si>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</si>
  <si>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</si>
  <si>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</si>
  <si>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</si>
  <si>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</si>
  <si>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</si>
  <si>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</si>
  <si>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</si>
  <si>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</si>
  <si>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</si>
  <si>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</si>
  <si>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</si>
  <si>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</si>
  <si>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</si>
  <si>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</si>
  <si>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</si>
  <si>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</si>
  <si>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</si>
  <si>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</si>
  <si>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</si>
  <si>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</si>
  <si>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</si>
  <si>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</si>
  <si>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</si>
  <si>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</si>
  <si>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</si>
  <si>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</si>
  <si>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</si>
  <si>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</si>
  <si>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</si>
  <si>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</si>
  <si>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</si>
  <si>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</si>
  <si>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</si>
  <si>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</si>
  <si>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</si>
  <si>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</si>
  <si>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</si>
  <si>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</si>
  <si>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</si>
  <si>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</si>
  <si>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</si>
  <si>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</si>
  <si>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</si>
  <si>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</si>
  <si>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</si>
  <si>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</si>
  <si>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</si>
  <si>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</si>
  <si>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</si>
  <si>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</si>
  <si>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</si>
  <si>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</si>
  <si>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</si>
  <si>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</si>
  <si>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</si>
  <si>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</si>
  <si>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</si>
  <si>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</si>
  <si>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</si>
  <si>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</si>
  <si>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</si>
  <si>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</si>
  <si>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</si>
  <si>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</si>
  <si>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</si>
  <si>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</si>
  <si>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</si>
  <si>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</si>
  <si>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</si>
  <si>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</si>
  <si>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</si>
  <si>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</si>
  <si>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</si>
  <si>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</si>
  <si>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</si>
  <si>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</si>
  <si>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</si>
  <si>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</si>
  <si>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</si>
  <si>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</si>
  <si>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</si>
  <si>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</si>
  <si>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</si>
  <si>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</si>
  <si>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</si>
  <si>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</si>
  <si>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</si>
  <si>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</si>
  <si>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</si>
  <si>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</si>
  <si>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</si>
  <si>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</si>
  <si>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</si>
  <si>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</si>
  <si>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</si>
  <si>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</si>
  <si>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</si>
  <si>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</si>
  <si>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</si>
  <si>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</si>
  <si>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</si>
  <si>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</si>
  <si>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</si>
  <si>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</si>
  <si>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</si>
  <si>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</si>
  <si>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</si>
  <si>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</si>
  <si>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</si>
  <si>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</si>
  <si>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</si>
  <si>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</si>
  <si>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</si>
  <si>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</si>
  <si>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</si>
  <si>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</si>
  <si>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</si>
  <si>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</si>
  <si>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</si>
  <si>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</si>
  <si>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</si>
  <si>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</si>
  <si>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</si>
  <si>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</si>
  <si>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</si>
  <si>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</si>
  <si>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</si>
  <si>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</si>
  <si>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</si>
  <si>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</si>
  <si>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</si>
  <si>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</si>
  <si>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</si>
  <si>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</si>
  <si>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</si>
  <si>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</si>
  <si>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</si>
  <si>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</si>
  <si>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</si>
  <si>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</si>
  <si>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</si>
  <si>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</si>
  <si>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</si>
  <si>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</si>
  <si>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</si>
  <si>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</si>
  <si>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</si>
  <si>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</si>
  <si>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</si>
  <si>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</si>
  <si>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</si>
  <si>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</si>
  <si>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</si>
  <si>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</si>
  <si>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</si>
  <si>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</si>
  <si>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</si>
  <si>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</si>
  <si>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</si>
  <si>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</si>
  <si>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</si>
  <si>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</si>
  <si>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</si>
  <si>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</si>
  <si>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</si>
  <si>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</si>
  <si>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</si>
  <si>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</si>
  <si>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</si>
  <si>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</si>
  <si>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</si>
  <si>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</si>
  <si>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</si>
  <si>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</si>
  <si>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</si>
  <si>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</si>
  <si>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</si>
  <si>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</si>
  <si>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</si>
  <si>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</si>
  <si>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</si>
  <si>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</si>
  <si>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</si>
  <si>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</si>
  <si>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</si>
  <si>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</si>
  <si>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</si>
  <si>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</si>
  <si>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</si>
  <si>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</si>
  <si>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</si>
  <si>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</si>
  <si>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</si>
  <si>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</si>
  <si>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</si>
  <si>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</si>
  <si>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</si>
  <si>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</si>
  <si>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</si>
  <si>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</si>
  <si>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</si>
  <si>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</si>
  <si>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</si>
  <si>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</si>
  <si>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</si>
  <si>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</si>
  <si>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</si>
  <si>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</si>
  <si>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</si>
  <si>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</si>
  <si>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</si>
  <si>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</si>
  <si>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</si>
  <si>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</si>
  <si>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</si>
  <si>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</si>
  <si>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</si>
  <si>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</si>
  <si>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</si>
  <si>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</si>
  <si>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</si>
  <si>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</si>
  <si>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</si>
  <si>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</si>
  <si>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</si>
  <si>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</si>
  <si>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</si>
  <si>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</si>
  <si>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</si>
  <si>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</si>
  <si>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</si>
  <si>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</si>
  <si>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</si>
  <si>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</si>
  <si>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</si>
  <si>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</si>
  <si>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</si>
  <si>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</si>
  <si>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</si>
  <si>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</si>
  <si>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</si>
  <si>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</si>
  <si>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</si>
  <si>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</si>
  <si>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</si>
  <si>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</si>
  <si>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</si>
  <si>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</si>
  <si>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</si>
  <si>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</si>
  <si>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</si>
  <si>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</si>
  <si>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</si>
  <si>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</si>
  <si>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</si>
  <si>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</si>
  <si>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</si>
  <si>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</si>
  <si>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</si>
  <si>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</si>
  <si>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</si>
  <si>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</si>
  <si>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</si>
  <si>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</si>
  <si>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</si>
  <si>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</si>
  <si>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</si>
  <si>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</si>
  <si>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</si>
  <si>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</si>
  <si>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</si>
  <si>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</si>
  <si>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</si>
  <si>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</si>
  <si>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</si>
  <si>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</si>
  <si>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</si>
  <si>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</si>
  <si>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</si>
  <si>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</si>
  <si>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</si>
  <si>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</si>
  <si>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</si>
  <si>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</si>
  <si>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</si>
  <si>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</si>
  <si>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</si>
  <si>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</si>
  <si>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</si>
  <si>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</si>
  <si>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</si>
  <si>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</si>
  <si>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</si>
  <si>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</si>
  <si>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</si>
  <si>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</si>
  <si>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</si>
  <si>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</si>
  <si>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</si>
  <si>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</si>
  <si>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</si>
  <si>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</si>
  <si>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</si>
  <si>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</si>
  <si>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</si>
  <si>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</si>
  <si>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</si>
  <si>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</si>
  <si>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</si>
  <si>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</si>
  <si>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</si>
  <si>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</si>
  <si>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</si>
  <si>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</si>
  <si>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</si>
  <si>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</si>
  <si>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</si>
  <si>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</si>
  <si>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</si>
  <si>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</si>
  <si>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</si>
  <si>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</si>
  <si>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</si>
  <si>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</si>
  <si>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</si>
  <si>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</si>
  <si>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</si>
  <si>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</si>
  <si>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</si>
  <si>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</si>
  <si>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</si>
  <si>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</si>
  <si>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</si>
  <si>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</si>
  <si>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</si>
  <si>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</si>
  <si>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</si>
  <si>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</si>
  <si>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</si>
  <si>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</si>
  <si>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</si>
  <si>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</si>
  <si>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</si>
  <si>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</si>
  <si>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</si>
  <si>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</si>
  <si>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</si>
  <si>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</si>
  <si>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</si>
  <si>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</si>
  <si>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</si>
  <si>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</si>
  <si>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</si>
  <si>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</si>
  <si>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</si>
  <si>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</si>
  <si>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</si>
  <si>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</si>
  <si>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</si>
  <si>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</si>
  <si>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</si>
  <si>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</si>
  <si>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</si>
  <si>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</si>
  <si>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</si>
  <si>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</si>
  <si>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</si>
  <si>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</si>
  <si>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</si>
  <si>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</si>
  <si>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</si>
  <si>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</si>
  <si>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</si>
  <si>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</si>
  <si>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</si>
  <si>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</si>
  <si>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</si>
  <si>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</si>
  <si>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</si>
  <si>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</si>
  <si>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</si>
  <si>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</si>
  <si>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</si>
  <si>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</si>
  <si>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</si>
  <si>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</si>
  <si>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</si>
  <si>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</si>
  <si>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</si>
  <si>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</si>
  <si>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</si>
  <si>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</si>
  <si>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</si>
  <si>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</si>
  <si>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</si>
  <si>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</si>
  <si>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</si>
  <si>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</si>
  <si>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</si>
  <si>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</si>
  <si>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</si>
  <si>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</si>
  <si>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</si>
  <si>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</si>
  <si>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</si>
  <si>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</si>
  <si>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</si>
  <si>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</si>
  <si>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</si>
  <si>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</si>
  <si>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</si>
  <si>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</si>
  <si>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</si>
  <si>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</si>
  <si>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</si>
  <si>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</si>
  <si>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</si>
  <si>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</si>
  <si>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</si>
  <si>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</si>
  <si>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</si>
  <si>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</si>
  <si>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</si>
  <si>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</si>
  <si>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</si>
  <si>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</si>
  <si>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</si>
  <si>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</si>
  <si>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</si>
  <si>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</si>
  <si>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</si>
  <si>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</si>
  <si>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</si>
  <si>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</si>
  <si>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</si>
  <si>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</si>
  <si>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</si>
  <si>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</si>
  <si>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</si>
  <si>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</si>
  <si>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</si>
  <si>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</si>
  <si>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</si>
  <si>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</si>
  <si>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</si>
  <si>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</si>
  <si>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</si>
  <si>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</si>
  <si>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</si>
  <si>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</si>
  <si>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</si>
  <si>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</si>
  <si>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</si>
  <si>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</si>
  <si>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</si>
  <si>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</si>
  <si>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</si>
  <si>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</si>
  <si>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</si>
  <si>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</si>
  <si>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</si>
  <si>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</si>
  <si>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</si>
  <si>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</si>
  <si>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</si>
  <si>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</si>
  <si>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</si>
  <si>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</si>
  <si>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</si>
  <si>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</si>
  <si>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</si>
  <si>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</si>
  <si>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</si>
  <si>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</si>
  <si>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</si>
  <si>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</si>
  <si>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</si>
  <si>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</si>
  <si>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</si>
  <si>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</si>
  <si>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</si>
  <si>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</si>
  <si>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</si>
  <si>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</si>
  <si>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</si>
  <si>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</si>
  <si>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</si>
  <si>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</si>
  <si>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</si>
  <si>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</si>
  <si>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</si>
  <si>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</si>
  <si>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</si>
  <si>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</si>
  <si>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</si>
  <si>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</si>
  <si>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</si>
  <si>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</si>
  <si>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</si>
  <si>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</si>
  <si>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</si>
  <si>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</si>
  <si>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</si>
  <si>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</si>
  <si>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</si>
  <si>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</si>
  <si>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</si>
  <si>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</si>
  <si>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</si>
  <si>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</si>
  <si>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</si>
  <si>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</si>
  <si>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</si>
  <si>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</si>
  <si>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</si>
  <si>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</si>
  <si>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</si>
  <si>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</si>
  <si>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</si>
  <si>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</si>
  <si>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</si>
  <si>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</si>
  <si>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</si>
  <si>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</si>
  <si>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</si>
  <si>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</si>
  <si>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</si>
  <si>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</si>
  <si>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</si>
  <si>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</si>
  <si>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</si>
  <si>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</si>
  <si>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</si>
  <si>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</si>
  <si>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</si>
  <si>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</si>
  <si>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</si>
  <si>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</si>
  <si>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</si>
  <si>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</si>
  <si>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</si>
  <si>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</si>
  <si>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</si>
  <si>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</si>
  <si>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</si>
  <si>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</si>
  <si>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</si>
  <si>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</si>
  <si>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</si>
  <si>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</si>
  <si>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</si>
  <si>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</si>
  <si>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</si>
  <si>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</si>
  <si>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</si>
  <si>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</si>
  <si>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</si>
  <si>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</si>
  <si>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</si>
  <si>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</si>
  <si>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</si>
  <si>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</si>
  <si>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</si>
  <si>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</si>
  <si>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</si>
  <si>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</si>
  <si>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</si>
  <si>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</si>
  <si>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</si>
  <si>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</si>
  <si>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</si>
  <si>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</si>
  <si>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</si>
  <si>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</si>
  <si>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</si>
  <si>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</si>
  <si>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</si>
  <si>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</si>
  <si>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</si>
  <si>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</si>
  <si>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</si>
  <si>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</si>
  <si>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</si>
  <si>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</si>
  <si>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</si>
  <si>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</si>
  <si>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</si>
  <si>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</si>
  <si>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</si>
  <si>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</si>
  <si>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</si>
  <si>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</si>
  <si>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</si>
  <si>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</si>
  <si>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</si>
  <si>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</si>
  <si>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</si>
  <si>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</si>
  <si>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</si>
  <si>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</si>
  <si>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</si>
  <si>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</si>
  <si>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</si>
  <si>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</si>
  <si>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</si>
  <si>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</si>
  <si>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</si>
  <si>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</si>
  <si>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</si>
  <si>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</si>
  <si>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</si>
  <si>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</si>
  <si>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</si>
  <si>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</si>
  <si>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</si>
  <si>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</si>
  <si>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</si>
  <si>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</si>
  <si>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</si>
  <si>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</si>
  <si>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</si>
  <si>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</si>
  <si>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</si>
  <si>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</si>
  <si>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</si>
  <si>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</si>
  <si>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</si>
  <si>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</si>
  <si>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</si>
  <si>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</si>
  <si>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</si>
  <si>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</si>
  <si>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</si>
  <si>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</si>
  <si>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</si>
  <si>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</si>
  <si>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</si>
  <si>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</si>
  <si>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</si>
  <si>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</si>
  <si>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</si>
  <si>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</si>
  <si>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</si>
  <si>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</si>
  <si>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</si>
  <si>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</si>
  <si>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</si>
  <si>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</si>
  <si>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</si>
  <si>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</si>
  <si>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</si>
  <si>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</si>
  <si>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</si>
  <si>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</si>
  <si>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</si>
  <si>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</si>
  <si>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</si>
  <si>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</si>
  <si>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</si>
  <si>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</si>
  <si>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</si>
  <si>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</si>
  <si>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</si>
  <si>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</si>
  <si>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</si>
  <si>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</si>
  <si>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</si>
  <si>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</si>
  <si>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</si>
  <si>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</si>
  <si>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</si>
  <si>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</si>
  <si>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</si>
  <si>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</si>
  <si>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</si>
  <si>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</si>
  <si>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</si>
  <si>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</si>
  <si>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</si>
  <si>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</si>
  <si>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</si>
  <si>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</si>
  <si>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</si>
  <si>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</si>
  <si>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</si>
  <si>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</si>
  <si>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</si>
  <si>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</si>
  <si>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</si>
  <si>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</si>
  <si>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</si>
  <si>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</si>
  <si>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</si>
  <si>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</si>
  <si>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</si>
  <si>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</si>
  <si>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</si>
  <si>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</si>
  <si>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</si>
  <si>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</si>
  <si>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</si>
  <si>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</si>
  <si>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</si>
  <si>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</si>
  <si>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</si>
  <si>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</si>
  <si>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</si>
  <si>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</si>
  <si>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</si>
  <si>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</si>
  <si>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</si>
  <si>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</si>
  <si>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</si>
  <si>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</si>
  <si>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</si>
  <si>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</si>
  <si>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</si>
  <si>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</si>
  <si>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</si>
  <si>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</si>
  <si>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</si>
  <si>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</si>
  <si>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</si>
  <si>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</si>
  <si>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</si>
  <si>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</si>
  <si>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</si>
  <si>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</si>
  <si>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</si>
  <si>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</si>
  <si>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</si>
  <si>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</si>
  <si>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</si>
  <si>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</si>
  <si>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</si>
  <si>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</si>
  <si>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</si>
  <si>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</si>
  <si>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</si>
  <si>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</si>
  <si>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</si>
  <si>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</si>
  <si>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</si>
  <si>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</si>
  <si>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</si>
  <si>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</si>
  <si>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</si>
  <si>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</si>
  <si>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</si>
  <si>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</si>
  <si>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</si>
  <si>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</si>
  <si>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</si>
  <si>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</si>
  <si>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</si>
  <si>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</si>
  <si>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</si>
  <si>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</si>
  <si>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</si>
  <si>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</si>
  <si>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</si>
  <si>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</si>
  <si>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</si>
  <si>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</si>
  <si>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</si>
  <si>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</si>
  <si>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</si>
  <si>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</si>
  <si>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</si>
  <si>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</si>
  <si>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</si>
  <si>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</si>
  <si>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</si>
  <si>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</si>
  <si>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</si>
  <si>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</si>
  <si>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</si>
  <si>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</si>
  <si>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</si>
  <si>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</si>
  <si>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</si>
  <si>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</si>
  <si>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</si>
  <si>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</si>
  <si>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</si>
  <si>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</si>
  <si>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</si>
  <si>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</si>
  <si>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</si>
  <si>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</si>
  <si>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</si>
  <si>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</si>
  <si>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</si>
  <si>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</si>
  <si>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</si>
  <si>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</si>
  <si>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</si>
  <si>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</si>
  <si>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</si>
  <si>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</si>
  <si>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</si>
  <si>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</si>
  <si>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</si>
  <si>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</si>
  <si>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</si>
  <si>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</si>
  <si>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</si>
  <si>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</si>
  <si>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</si>
  <si>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</si>
  <si>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</si>
  <si>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</si>
  <si>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</si>
  <si>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</si>
  <si>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</si>
  <si>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</si>
  <si>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</si>
  <si>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</si>
  <si>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</si>
  <si>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</si>
  <si>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</si>
  <si>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</si>
  <si>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</si>
  <si>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</si>
  <si>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</si>
  <si>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</si>
  <si>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</si>
  <si>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</si>
  <si>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</si>
  <si>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</si>
  <si>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</si>
  <si>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</si>
  <si>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</si>
  <si>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</si>
  <si>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</si>
  <si>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</si>
  <si>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</si>
  <si>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</si>
  <si>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</si>
  <si>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</si>
  <si>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</si>
  <si>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</si>
  <si>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</si>
  <si>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</si>
  <si>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</si>
  <si>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</si>
  <si>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</si>
  <si>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</si>
  <si>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</si>
  <si>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</si>
  <si>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</si>
  <si>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</si>
  <si>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</si>
  <si>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</si>
  <si>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</si>
  <si>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</si>
  <si>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</si>
  <si>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</si>
  <si>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</si>
  <si>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</si>
  <si>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</si>
  <si>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</si>
  <si>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</si>
  <si>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</si>
  <si>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</si>
  <si>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</si>
  <si>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</si>
  <si>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</si>
  <si>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</si>
  <si>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</si>
  <si>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</si>
  <si>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</si>
  <si>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</si>
  <si>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</si>
  <si>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</si>
  <si>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</si>
  <si>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</si>
  <si>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</si>
  <si>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</si>
  <si>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</si>
  <si>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</si>
  <si>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</si>
  <si>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</si>
  <si>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</si>
  <si>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</si>
  <si>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</si>
  <si>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</si>
  <si>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</si>
  <si>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</si>
  <si>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</si>
  <si>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</si>
  <si>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</si>
  <si>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</si>
  <si>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</si>
  <si>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</si>
  <si>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</si>
  <si>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</si>
  <si>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</si>
  <si>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</si>
  <si>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</si>
  <si>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</si>
  <si>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</si>
  <si>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</si>
  <si>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</si>
  <si>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</si>
  <si>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</si>
  <si>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</si>
  <si>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</si>
  <si>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</si>
  <si>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</si>
  <si>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</si>
  <si>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</si>
  <si>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</si>
  <si>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</si>
  <si>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</si>
  <si>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</si>
  <si>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</si>
  <si>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</si>
  <si>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</si>
  <si>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</si>
  <si>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</si>
  <si>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</si>
  <si>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</si>
  <si>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</si>
  <si>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</si>
  <si>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</si>
  <si>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</si>
  <si>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</si>
  <si>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</si>
  <si>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</si>
  <si>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</si>
  <si>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</si>
  <si>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</si>
  <si>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</si>
  <si>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</si>
  <si>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</si>
  <si>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</si>
  <si>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</si>
  <si>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</si>
  <si>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</si>
  <si>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</si>
  <si>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</si>
  <si>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</si>
  <si>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</si>
  <si>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</si>
  <si>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</si>
  <si>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</si>
  <si>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</si>
  <si>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</si>
  <si>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</si>
  <si>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</si>
  <si>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</si>
  <si>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</si>
  <si>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</si>
  <si>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</si>
  <si>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</si>
  <si>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</si>
  <si>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</si>
  <si>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</si>
  <si>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</si>
  <si>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</si>
  <si>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</si>
  <si>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</si>
  <si>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</si>
  <si>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</si>
  <si>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</si>
  <si>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</si>
  <si>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</si>
  <si>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</si>
  <si>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</si>
  <si>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</si>
  <si>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</si>
  <si>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</si>
  <si>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</si>
  <si>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</si>
  <si>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</si>
  <si>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</si>
  <si>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</si>
  <si>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</si>
  <si>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</si>
  <si>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</si>
  <si>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</si>
  <si>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</si>
  <si>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</si>
  <si>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</si>
  <si>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</si>
  <si>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</si>
  <si>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</si>
  <si>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</si>
  <si>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</si>
  <si>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</si>
  <si>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</si>
  <si>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</si>
  <si>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</si>
  <si>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</si>
  <si>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</si>
  <si>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</si>
  <si>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</si>
  <si>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</si>
  <si>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</si>
  <si>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</si>
  <si>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</si>
  <si>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</si>
  <si>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</si>
  <si>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</si>
  <si>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</si>
  <si>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</si>
  <si>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</si>
  <si>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</si>
  <si>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</si>
  <si>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</si>
  <si>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</si>
  <si>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</si>
  <si>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</si>
  <si>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</si>
  <si>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</si>
  <si>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</si>
  <si>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</si>
  <si>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</si>
  <si>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</si>
  <si>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</si>
  <si>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</si>
  <si>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</si>
  <si>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</si>
  <si>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</si>
  <si>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</si>
  <si>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</si>
  <si>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</si>
  <si>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</si>
  <si>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</si>
  <si>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</si>
  <si>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</si>
  <si>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</si>
  <si>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</si>
  <si>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</si>
  <si>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</si>
  <si>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</si>
  <si>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</si>
  <si>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</si>
  <si>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</si>
  <si>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</si>
  <si>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</si>
  <si>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</si>
  <si>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</si>
  <si>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</si>
  <si>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</si>
  <si>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</si>
  <si>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</si>
  <si>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</si>
  <si>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</si>
  <si>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</si>
  <si>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</si>
  <si>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</si>
  <si>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</si>
  <si>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</si>
  <si>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</si>
  <si>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</si>
  <si>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</si>
  <si>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</si>
  <si>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</si>
  <si>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</si>
  <si>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</si>
  <si>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</si>
  <si>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</si>
  <si>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</si>
  <si>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</si>
  <si>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</si>
  <si>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</si>
  <si>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</si>
  <si>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</si>
  <si>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</si>
  <si>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</si>
  <si>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</si>
  <si>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</si>
  <si>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</si>
  <si>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</si>
  <si>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</si>
  <si>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</si>
  <si>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</si>
  <si>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</si>
  <si>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</si>
  <si>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</si>
  <si>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</si>
  <si>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</si>
  <si>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</si>
  <si>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</si>
  <si>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</si>
  <si>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</si>
  <si>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</si>
  <si>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</si>
  <si>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</si>
  <si>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</si>
  <si>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</si>
  <si>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</si>
  <si>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</si>
  <si>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</si>
  <si>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</si>
  <si>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</si>
  <si>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</si>
  <si>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</si>
  <si>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</si>
  <si>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</si>
  <si>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</si>
  <si>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</si>
  <si>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</si>
  <si>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</si>
  <si>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</si>
  <si>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</si>
  <si>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</si>
  <si>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</si>
  <si>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</si>
  <si>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</si>
  <si>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</si>
  <si>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</si>
  <si>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</si>
  <si>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</si>
  <si>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</si>
  <si>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</si>
  <si>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</si>
  <si>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</si>
  <si>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</si>
  <si>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</si>
  <si>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</si>
  <si>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</si>
  <si>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</si>
  <si>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</si>
  <si>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</si>
  <si>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</si>
  <si>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</si>
  <si>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</si>
  <si>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</si>
  <si>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</si>
  <si>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</si>
  <si>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</si>
  <si>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</si>
  <si>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</si>
  <si>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</si>
  <si>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</si>
  <si>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</si>
  <si>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</si>
  <si>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</si>
  <si>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</si>
  <si>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</si>
  <si>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</si>
  <si>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</si>
  <si>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</si>
  <si>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</si>
  <si>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</si>
  <si>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</si>
  <si>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</si>
  <si>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</si>
  <si>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</si>
  <si>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</si>
  <si>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</si>
  <si>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</si>
  <si>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</si>
  <si>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</si>
  <si>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</si>
  <si>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</si>
  <si>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</si>
  <si>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</si>
  <si>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</si>
  <si>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</si>
  <si>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</si>
  <si>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</si>
  <si>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</si>
  <si>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</si>
  <si>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</si>
  <si>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</si>
  <si>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</si>
  <si>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</si>
  <si>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</si>
  <si>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</si>
  <si>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</si>
  <si>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</si>
  <si>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</si>
  <si>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</si>
  <si>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</si>
  <si>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</si>
  <si>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</si>
  <si>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</si>
  <si>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</si>
  <si>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</si>
  <si>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</si>
  <si>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</si>
  <si>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</si>
  <si>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</si>
  <si>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</si>
  <si>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</si>
  <si>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</si>
  <si>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</si>
  <si>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</si>
  <si>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</si>
  <si>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</si>
  <si>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</si>
  <si>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</si>
  <si>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</si>
  <si>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</si>
  <si>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</si>
  <si>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</si>
  <si>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</si>
  <si>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</si>
  <si>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</si>
  <si>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</si>
  <si>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</si>
  <si>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</si>
  <si>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</si>
  <si>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</si>
  <si>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</si>
  <si>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</si>
  <si>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</si>
  <si>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</si>
  <si>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</si>
  <si>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</si>
  <si>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</si>
  <si>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</si>
  <si>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</si>
  <si>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</si>
  <si>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</si>
  <si>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</si>
  <si>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</si>
  <si>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</si>
  <si>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</si>
  <si>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</si>
  <si>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</si>
  <si>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</si>
  <si>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</si>
  <si>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</si>
  <si>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</si>
  <si>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</si>
  <si>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</si>
  <si>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</si>
  <si>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</si>
  <si>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</si>
  <si>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</si>
  <si>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</si>
  <si>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</si>
  <si>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</si>
  <si>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</si>
  <si>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</si>
  <si>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</si>
  <si>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</si>
  <si>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</si>
  <si>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</si>
  <si>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</si>
  <si>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</si>
  <si>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</si>
  <si>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</si>
  <si>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</si>
  <si>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</si>
  <si>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</si>
  <si>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</si>
  <si>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</si>
  <si>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</si>
  <si>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</si>
  <si>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</si>
  <si>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</si>
  <si>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</si>
  <si>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</si>
  <si>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</si>
  <si>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</si>
  <si>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</si>
  <si>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</si>
  <si>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</si>
  <si>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</si>
  <si>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</si>
  <si>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</si>
  <si>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</si>
  <si>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</si>
  <si>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</si>
  <si>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</si>
  <si>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</si>
  <si>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</si>
  <si>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</si>
  <si>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</si>
  <si>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</si>
  <si>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</si>
  <si>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</si>
  <si>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</si>
  <si>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</si>
  <si>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</si>
  <si>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</si>
  <si>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</si>
  <si>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</si>
  <si>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</si>
  <si>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</si>
  <si>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</si>
  <si>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</si>
  <si>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</si>
  <si>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</si>
  <si>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</si>
  <si>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</si>
  <si>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</si>
  <si>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</si>
  <si>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</si>
  <si>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</si>
  <si>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</si>
  <si>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</si>
  <si>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</si>
  <si>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</si>
  <si>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</si>
  <si>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</si>
  <si>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</si>
  <si>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</si>
  <si>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</si>
  <si>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</si>
  <si>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</si>
  <si>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</si>
  <si>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</si>
  <si>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</si>
  <si>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</si>
  <si>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</si>
  <si>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</si>
  <si>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</si>
  <si>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</si>
  <si>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</si>
  <si>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</si>
  <si>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</si>
  <si>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</si>
  <si>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</si>
  <si>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</si>
  <si>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</si>
  <si>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</si>
  <si>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</si>
  <si>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</si>
  <si>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</si>
  <si>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</si>
  <si>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</si>
  <si>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</si>
  <si>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</si>
  <si>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</si>
  <si>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</si>
  <si>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</si>
  <si>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</si>
  <si>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</si>
  <si>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</si>
  <si>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</si>
  <si>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</si>
  <si>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</si>
  <si>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</si>
  <si>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</si>
  <si>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</si>
  <si>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</si>
  <si>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</si>
  <si>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</si>
  <si>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</si>
  <si>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</si>
  <si>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</si>
  <si>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</si>
  <si>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</si>
  <si>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</si>
  <si>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</si>
  <si>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</si>
  <si>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</si>
  <si>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</si>
  <si>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</si>
  <si>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</si>
  <si>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</si>
  <si>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</si>
  <si>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</si>
  <si>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</si>
  <si>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</si>
  <si>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</si>
  <si>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</si>
  <si>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</si>
  <si>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</si>
  <si>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</si>
  <si>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</si>
  <si>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</si>
  <si>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</si>
  <si>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</si>
  <si>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</si>
  <si>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</si>
  <si>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</si>
  <si>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</si>
  <si>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</si>
  <si>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</si>
  <si>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</si>
  <si>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</si>
  <si>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</si>
  <si>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</si>
  <si>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</si>
  <si>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</si>
  <si>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</si>
  <si>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</si>
  <si>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</si>
  <si>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</si>
  <si>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</si>
  <si>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</si>
  <si>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</si>
  <si>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</si>
  <si>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</si>
  <si>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</si>
  <si>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</si>
  <si>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</si>
  <si>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</si>
  <si>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</si>
  <si>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</si>
  <si>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</si>
  <si>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</si>
  <si>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</si>
  <si>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</si>
  <si>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</si>
  <si>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</si>
  <si>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</si>
  <si>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</si>
  <si>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</si>
  <si>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</si>
  <si>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</si>
  <si>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</si>
  <si>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</si>
  <si>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</si>
  <si>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</si>
  <si>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</si>
  <si>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</si>
  <si>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</si>
  <si>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</si>
  <si>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</si>
  <si>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</si>
  <si>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</si>
  <si>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</si>
  <si>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</si>
  <si>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</si>
  <si>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</si>
  <si>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</si>
  <si>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</si>
  <si>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</si>
  <si>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</si>
  <si>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</si>
  <si>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</si>
  <si>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</si>
  <si>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</si>
  <si>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</si>
  <si>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</si>
  <si>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</si>
  <si>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</si>
  <si>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</si>
  <si>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</si>
  <si>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</si>
  <si>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</si>
  <si>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</si>
  <si>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</si>
  <si>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</si>
  <si>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</si>
  <si>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</si>
  <si>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</si>
  <si>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</si>
  <si>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</si>
  <si>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</si>
  <si>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</si>
  <si>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</si>
  <si>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</si>
  <si>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</si>
  <si>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</si>
  <si>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</si>
  <si>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</si>
  <si>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</si>
  <si>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</si>
  <si>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</si>
  <si>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</si>
  <si>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</si>
  <si>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</si>
  <si>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</si>
  <si>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</si>
  <si>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</si>
  <si>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</si>
  <si>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</si>
  <si>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</si>
  <si>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</si>
  <si>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</si>
  <si>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</si>
  <si>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</si>
  <si>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</si>
  <si>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</si>
  <si>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</si>
  <si>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</si>
  <si>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</si>
  <si>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</si>
  <si>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</si>
  <si>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</si>
  <si>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</si>
  <si>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</si>
  <si>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</si>
  <si>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</si>
  <si>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</si>
  <si>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</si>
  <si>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</si>
  <si>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</si>
  <si>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</si>
  <si>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</si>
  <si>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</si>
  <si>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</si>
  <si>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</si>
  <si>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</si>
  <si>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</si>
  <si>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</si>
  <si>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</si>
  <si>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</si>
  <si>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</si>
  <si>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</si>
  <si>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</si>
  <si>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</si>
  <si>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</si>
  <si>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</si>
  <si>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</si>
  <si>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</si>
  <si>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</si>
  <si>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</si>
  <si>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</si>
  <si>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</si>
  <si>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</si>
  <si>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</si>
  <si>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</si>
  <si>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</si>
  <si>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</si>
  <si>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</si>
  <si>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</si>
  <si>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</si>
  <si>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</si>
  <si>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</si>
  <si>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</si>
  <si>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</si>
  <si>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</si>
  <si>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</si>
  <si>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</si>
  <si>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</si>
  <si>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</si>
  <si>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</si>
  <si>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</si>
  <si>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</si>
  <si>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</si>
  <si>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</si>
  <si>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</si>
  <si>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</si>
  <si>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</si>
  <si>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</si>
  <si>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</si>
  <si>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</si>
  <si>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</si>
  <si>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</si>
  <si>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</si>
  <si>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</si>
  <si>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</si>
  <si>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</si>
  <si>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</si>
  <si>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</si>
  <si>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</si>
  <si>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</si>
  <si>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</si>
  <si>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</si>
  <si>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</si>
  <si>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</si>
  <si>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</si>
  <si>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</si>
  <si>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</si>
  <si>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</si>
  <si>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</si>
  <si>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</si>
  <si>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</si>
  <si>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</si>
  <si>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</si>
  <si>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</si>
  <si>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</si>
  <si>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</si>
  <si>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</si>
  <si>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</si>
  <si>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</si>
  <si>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</si>
  <si>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</si>
  <si>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</si>
  <si>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</si>
  <si>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</si>
  <si>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</si>
  <si>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</si>
  <si>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</si>
  <si>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</si>
  <si>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</si>
  <si>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</si>
  <si>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</si>
  <si>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</si>
  <si>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</si>
  <si>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</si>
  <si>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</si>
  <si>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</si>
  <si>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</si>
  <si>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</si>
  <si>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</si>
  <si>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</si>
  <si>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</si>
  <si>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</si>
  <si>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</si>
  <si>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</si>
  <si>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</si>
  <si>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</si>
  <si>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</si>
  <si>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</si>
  <si>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</si>
  <si>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</si>
  <si>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</si>
  <si>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</si>
  <si>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</si>
  <si>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</si>
  <si>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</si>
  <si>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</si>
  <si>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</si>
  <si>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</si>
  <si>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</si>
  <si>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</si>
  <si>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</si>
  <si>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</si>
  <si>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</si>
  <si>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</si>
  <si>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</si>
  <si>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</si>
  <si>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</si>
  <si>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</si>
  <si>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</si>
  <si>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</si>
  <si>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</si>
  <si>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</si>
  <si>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</si>
  <si>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</si>
  <si>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</si>
  <si>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</si>
  <si>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</si>
  <si>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</si>
  <si>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</si>
  <si>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</si>
  <si>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</si>
  <si>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</si>
  <si>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</si>
  <si>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</si>
  <si>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</si>
  <si>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</si>
  <si>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</si>
  <si>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</si>
  <si>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</si>
  <si>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</si>
  <si>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</si>
  <si>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</si>
  <si>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</si>
  <si>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</si>
  <si>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</si>
  <si>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</si>
  <si>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</si>
  <si>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</si>
  <si>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</si>
  <si>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</si>
  <si>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</si>
  <si>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</si>
  <si>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</si>
  <si>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</si>
  <si>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</si>
  <si>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</si>
  <si>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</si>
  <si>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</si>
  <si>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</si>
  <si>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</si>
  <si>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</si>
  <si>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</si>
  <si>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</si>
  <si>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</si>
  <si>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</si>
  <si>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</si>
  <si>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</si>
  <si>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</si>
  <si>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</si>
  <si>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</si>
  <si>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</si>
  <si>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</si>
  <si>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</si>
  <si>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</si>
  <si>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</si>
  <si>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</si>
  <si>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</si>
  <si>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</si>
  <si>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</si>
  <si>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</si>
  <si>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</si>
  <si>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</si>
  <si>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</si>
  <si>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</si>
  <si>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</si>
  <si>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</si>
  <si>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</si>
  <si>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</si>
  <si>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</si>
  <si>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</si>
  <si>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</si>
  <si>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</si>
  <si>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</si>
  <si>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</si>
  <si>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</si>
  <si>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</si>
  <si>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</si>
  <si>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</si>
  <si>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</si>
  <si>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</si>
  <si>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</si>
  <si>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</si>
  <si>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</si>
  <si>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</si>
  <si>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</si>
  <si>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</si>
  <si>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</si>
  <si>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</si>
  <si>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</si>
  <si>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</si>
  <si>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</si>
  <si>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</si>
  <si>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</si>
  <si>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</si>
  <si>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</si>
  <si>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</si>
  <si>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</si>
  <si>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</si>
  <si>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</si>
  <si>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</si>
  <si>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</si>
  <si>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</si>
  <si>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</si>
  <si>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</si>
  <si>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</si>
  <si>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</si>
  <si>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</si>
  <si>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</si>
  <si>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</si>
  <si>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</si>
  <si>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</si>
  <si>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</si>
  <si>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</si>
  <si>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</si>
  <si>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</si>
  <si>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</si>
  <si>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</si>
  <si>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</si>
  <si>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</si>
  <si>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</si>
  <si>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</si>
  <si>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</si>
  <si>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</si>
  <si>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</si>
  <si>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</si>
  <si>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</si>
  <si>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</si>
  <si>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</si>
  <si>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</si>
  <si>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</si>
  <si>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</si>
  <si>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</si>
  <si>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</si>
  <si>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</si>
  <si>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</si>
  <si>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</si>
  <si>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</si>
  <si>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</si>
  <si>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</si>
  <si>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</si>
  <si>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</si>
  <si>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</si>
  <si>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</si>
  <si>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</si>
  <si>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</si>
  <si>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</si>
  <si>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</si>
  <si>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</si>
  <si>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</si>
  <si>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</si>
  <si>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</si>
  <si>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</si>
  <si>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</si>
  <si>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</si>
  <si>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</si>
  <si>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</si>
  <si>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</si>
  <si>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</si>
  <si>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</si>
  <si>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</si>
  <si>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</si>
  <si>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</si>
  <si>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</si>
  <si>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</si>
  <si>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</si>
  <si>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</si>
  <si>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</si>
  <si>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</si>
  <si>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</si>
  <si>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</si>
  <si>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</si>
  <si>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</si>
  <si>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</si>
  <si>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</si>
  <si>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</si>
  <si>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</si>
  <si>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</si>
  <si>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</si>
  <si>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</si>
  <si>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</si>
  <si>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</si>
  <si>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</si>
  <si>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</si>
  <si>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</si>
  <si>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</si>
  <si>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</si>
  <si>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</si>
  <si>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</si>
  <si>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</si>
  <si>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</si>
  <si>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</si>
  <si>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</si>
  <si>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</si>
  <si>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</si>
  <si>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</si>
  <si>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</si>
  <si>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</si>
  <si>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</si>
  <si>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</si>
  <si>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</si>
  <si>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</si>
  <si>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</si>
  <si>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</si>
  <si>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</si>
  <si>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</si>
  <si>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</si>
  <si>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</si>
  <si>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</si>
  <si>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</si>
  <si>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</si>
  <si>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</si>
  <si>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</si>
  <si>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</si>
  <si>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</si>
  <si>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</si>
  <si>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</si>
  <si>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</si>
  <si>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</si>
  <si>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</si>
  <si>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</si>
  <si>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</si>
  <si>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</si>
  <si>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</si>
  <si>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</si>
  <si>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</si>
  <si>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</si>
  <si>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</si>
  <si>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</si>
  <si>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</si>
  <si>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</si>
  <si>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</si>
  <si>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</si>
  <si>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</si>
  <si>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</si>
  <si>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</si>
  <si>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</si>
  <si>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</si>
  <si>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</si>
  <si>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</si>
  <si>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</si>
  <si>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</si>
  <si>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</si>
  <si>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</si>
  <si>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</si>
  <si>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</si>
  <si>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</si>
  <si>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</si>
  <si>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</si>
  <si>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</si>
  <si>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</si>
  <si>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</si>
  <si>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</si>
  <si>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</si>
  <si>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</si>
  <si>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</si>
  <si>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</si>
  <si>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</si>
  <si>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</si>
  <si>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</si>
  <si>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</si>
  <si>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</si>
  <si>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</si>
  <si>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</si>
  <si>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</si>
  <si>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</si>
  <si>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</si>
  <si>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</si>
  <si>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</si>
  <si>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</si>
  <si>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</si>
  <si>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</si>
  <si>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</si>
  <si>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</si>
  <si>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</si>
  <si>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</si>
  <si>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</si>
  <si>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</si>
  <si>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</si>
  <si>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</si>
  <si>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</si>
  <si>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</si>
  <si>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</si>
  <si>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</si>
  <si>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</si>
  <si>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</si>
  <si>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</si>
  <si>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</si>
  <si>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</si>
  <si>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</si>
  <si>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</si>
  <si>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</si>
  <si>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</si>
  <si>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</si>
  <si>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</si>
  <si>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</si>
  <si>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</si>
  <si>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</si>
  <si>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</si>
  <si>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</si>
  <si>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</si>
  <si>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</si>
  <si>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</si>
  <si>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</si>
  <si>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</si>
  <si>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</si>
  <si>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</si>
  <si>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</si>
  <si>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</si>
  <si>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</si>
  <si>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</si>
  <si>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</si>
  <si>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</si>
  <si>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</si>
  <si>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</si>
  <si>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</si>
  <si>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</si>
  <si>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</si>
  <si>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</si>
  <si>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</si>
  <si>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</si>
  <si>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</si>
  <si>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</si>
  <si>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</si>
  <si>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</si>
  <si>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</si>
  <si>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</si>
  <si>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</si>
  <si>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</si>
  <si>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</si>
  <si>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</si>
  <si>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</si>
  <si>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</si>
  <si>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</si>
  <si>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</si>
  <si>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</si>
  <si>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</si>
  <si>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</si>
  <si>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</si>
  <si>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</si>
  <si>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</si>
  <si>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</si>
  <si>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</si>
  <si>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</si>
  <si>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</si>
  <si>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</si>
  <si>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</si>
  <si>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</si>
  <si>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</si>
  <si>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</si>
  <si>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</si>
  <si>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</si>
  <si>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</si>
  <si>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</si>
  <si>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</si>
  <si>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</si>
  <si>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</si>
  <si>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</si>
  <si>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</si>
  <si>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</si>
  <si>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</si>
  <si>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</si>
  <si>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</si>
  <si>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</si>
  <si>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</si>
  <si>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</si>
  <si>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</si>
  <si>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</si>
  <si>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</si>
  <si>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</si>
  <si>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</si>
  <si>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</si>
  <si>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</si>
  <si>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</si>
  <si>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</si>
  <si>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</si>
  <si>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</si>
  <si>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</si>
  <si>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</si>
  <si>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</si>
  <si>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</si>
  <si>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</si>
  <si>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</si>
  <si>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</si>
  <si>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</si>
  <si>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</si>
  <si>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</si>
  <si>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</si>
  <si>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</si>
  <si>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</si>
  <si>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</si>
  <si>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</si>
  <si>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</si>
  <si>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</si>
  <si>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</si>
  <si>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</si>
  <si>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</si>
  <si>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</si>
  <si>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</si>
  <si>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</si>
  <si>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</si>
  <si>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</si>
  <si>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</si>
  <si>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</si>
  <si>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</si>
  <si>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</si>
  <si>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</si>
  <si>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</si>
  <si>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</si>
  <si>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</si>
  <si>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</si>
  <si>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</si>
  <si>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</si>
  <si>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</si>
  <si>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</si>
  <si>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</si>
  <si>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</si>
  <si>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</si>
  <si>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</si>
  <si>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</si>
  <si>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</si>
  <si>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</si>
  <si>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</si>
  <si>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</si>
  <si>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</si>
  <si>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</si>
  <si>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</si>
  <si>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</si>
  <si>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</si>
  <si>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</si>
  <si>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</si>
  <si>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</si>
  <si>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</si>
  <si>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</si>
  <si>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</si>
  <si>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</si>
  <si>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</si>
  <si>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</si>
  <si>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</si>
  <si>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</si>
  <si>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</si>
  <si>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</si>
  <si>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</si>
  <si>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</si>
  <si>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</si>
  <si>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</si>
  <si>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</si>
  <si>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</si>
  <si>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</si>
  <si>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</si>
  <si>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</si>
  <si>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</si>
  <si>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</si>
  <si>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</si>
  <si>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</si>
  <si>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</si>
  <si>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</si>
  <si>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</si>
  <si>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</si>
  <si>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</si>
  <si>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</si>
  <si>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</si>
  <si>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</si>
  <si>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</si>
  <si>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</si>
  <si>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</si>
  <si>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</si>
  <si>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</si>
  <si>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</si>
  <si>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</si>
  <si>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</si>
  <si>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</si>
  <si>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</si>
  <si>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</si>
  <si>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</si>
  <si>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</si>
  <si>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</si>
  <si>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</si>
  <si>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</si>
  <si>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</si>
  <si>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</si>
  <si>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</si>
  <si>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</si>
  <si>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</si>
  <si>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</si>
  <si>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</si>
  <si>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</si>
  <si>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</si>
  <si>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</si>
  <si>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</si>
  <si>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</si>
  <si>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</si>
  <si>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</si>
  <si>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</si>
  <si>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</si>
  <si>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</si>
  <si>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</si>
  <si>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</si>
  <si>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</si>
  <si>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</si>
  <si>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</si>
  <si>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</si>
  <si>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</si>
  <si>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</si>
  <si>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</si>
  <si>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</si>
  <si>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</si>
  <si>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</si>
  <si>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</si>
  <si>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</si>
  <si>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</si>
  <si>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</si>
  <si>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</si>
  <si>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</si>
  <si>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</si>
  <si>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</si>
  <si>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</si>
  <si>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</si>
  <si>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</si>
  <si>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</si>
  <si>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</si>
  <si>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</si>
  <si>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</si>
  <si>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</si>
  <si>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</si>
  <si>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</si>
  <si>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</si>
  <si>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</si>
  <si>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</si>
  <si>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</si>
  <si>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</si>
  <si>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</si>
  <si>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</si>
  <si>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</si>
  <si>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</si>
  <si>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</si>
  <si>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</si>
  <si>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</si>
  <si>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</si>
  <si>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</si>
  <si>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</si>
  <si>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</si>
  <si>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</si>
  <si>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</si>
  <si>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</si>
  <si>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</si>
  <si>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</si>
  <si>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</si>
  <si>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</si>
  <si>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</si>
  <si>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</si>
  <si>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</si>
  <si>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</si>
  <si>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</si>
  <si>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</si>
  <si>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</si>
  <si>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</si>
  <si>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</si>
  <si>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</si>
  <si>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</si>
  <si>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</si>
  <si>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</si>
  <si>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</si>
  <si>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</si>
  <si>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</si>
  <si>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</si>
  <si>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</si>
  <si>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</si>
  <si>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</si>
  <si>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</si>
  <si>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</si>
  <si>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</si>
  <si>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</si>
  <si>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</si>
  <si>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</si>
  <si>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</si>
  <si>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</si>
  <si>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</si>
  <si>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</si>
  <si>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</si>
  <si>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</si>
  <si>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</si>
  <si>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</si>
  <si>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</si>
  <si>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</si>
  <si>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</si>
  <si>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</si>
  <si>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</si>
  <si>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</si>
  <si>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</si>
  <si>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</si>
  <si>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</si>
  <si>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</si>
  <si>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</si>
  <si>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</si>
  <si>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</si>
  <si>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</si>
  <si>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</si>
  <si>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</si>
  <si>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</si>
  <si>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</si>
  <si>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</si>
  <si>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</si>
  <si>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</si>
  <si>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</si>
  <si>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</si>
  <si>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</si>
  <si>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</si>
  <si>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</si>
  <si>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</si>
  <si>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</si>
  <si>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</si>
  <si>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</si>
  <si>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</si>
  <si>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</si>
  <si>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</si>
  <si>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</si>
  <si>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</si>
  <si>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</si>
  <si>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</si>
  <si>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</si>
  <si>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</si>
  <si>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</si>
  <si>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</si>
  <si>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</si>
  <si>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</si>
  <si>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</si>
  <si>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</si>
  <si>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</si>
  <si>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</si>
  <si>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</si>
  <si>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</si>
  <si>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</si>
  <si>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</si>
  <si>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</si>
  <si>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</si>
  <si>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</si>
  <si>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</si>
  <si>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</si>
  <si>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</si>
  <si>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</si>
  <si>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</si>
  <si>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</si>
  <si>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</si>
  <si>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</si>
  <si>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</si>
  <si>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</si>
  <si>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</si>
  <si>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</si>
  <si>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</si>
  <si>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</si>
  <si>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</si>
  <si>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</si>
  <si>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</si>
  <si>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</si>
  <si>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</si>
  <si>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</si>
  <si>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</si>
  <si>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</si>
  <si>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</si>
  <si>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</si>
  <si>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</si>
  <si>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</si>
  <si>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</si>
  <si>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</si>
  <si>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</si>
  <si>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</si>
  <si>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</si>
  <si>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</si>
  <si>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</si>
  <si>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</si>
  <si>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</si>
  <si>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</si>
  <si>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</si>
  <si>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</si>
  <si>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</si>
  <si>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</si>
  <si>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</si>
  <si>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</si>
  <si>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</si>
  <si>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</si>
  <si>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</si>
  <si>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</si>
  <si>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</si>
  <si>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</si>
  <si>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</si>
  <si>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</si>
  <si>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</si>
  <si>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</si>
  <si>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</si>
  <si>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</si>
  <si>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</si>
  <si>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</si>
  <si>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</si>
  <si>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</si>
  <si>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</si>
  <si>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</si>
  <si>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</si>
  <si>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</si>
  <si>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</si>
  <si>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</si>
  <si>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</si>
  <si>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</si>
  <si>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</si>
  <si>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</si>
  <si>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</si>
  <si>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</si>
  <si>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</si>
  <si>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</si>
  <si>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</si>
  <si>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</si>
  <si>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</si>
  <si>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</si>
  <si>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</si>
  <si>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</si>
  <si>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</si>
  <si>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</si>
  <si>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</si>
  <si>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</si>
  <si>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</si>
  <si>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</si>
  <si>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</si>
  <si>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</si>
  <si>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</si>
  <si>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</si>
  <si>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</si>
  <si>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</si>
  <si>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</si>
  <si>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</si>
  <si>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</si>
  <si>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</si>
  <si>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</si>
  <si>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</si>
  <si>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</si>
  <si>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</si>
  <si>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</si>
  <si>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</si>
  <si>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</si>
  <si>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</si>
  <si>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</si>
  <si>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</si>
  <si>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</si>
  <si>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</si>
  <si>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</si>
  <si>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</si>
  <si>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</si>
  <si>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</si>
  <si>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</si>
  <si>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</si>
  <si>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</si>
  <si>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</si>
  <si>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</si>
  <si>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</si>
  <si>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</si>
  <si>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</si>
  <si>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</si>
  <si>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</si>
  <si>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</si>
  <si>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</si>
  <si>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</si>
  <si>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</si>
  <si>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</si>
  <si>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</si>
  <si>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</si>
  <si>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</si>
  <si>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</si>
  <si>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</si>
  <si>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</si>
  <si>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</si>
  <si>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</si>
  <si>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</si>
  <si>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</si>
  <si>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</si>
  <si>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</si>
  <si>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</si>
  <si>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</si>
  <si>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</si>
  <si>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</si>
  <si>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</si>
  <si>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</si>
  <si>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</si>
  <si>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</si>
  <si>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</si>
  <si>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</si>
  <si>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</si>
  <si>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</si>
  <si>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</si>
  <si>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</si>
  <si>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</si>
  <si>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</si>
  <si>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</si>
  <si>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</si>
  <si>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</si>
  <si>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</si>
  <si>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</si>
  <si>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</si>
  <si>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</si>
  <si>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</si>
  <si>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</si>
  <si>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</si>
  <si>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</si>
  <si>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</si>
  <si>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</si>
  <si>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</si>
  <si>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</si>
  <si>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</si>
  <si>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</si>
  <si>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</si>
  <si>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</si>
  <si>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</si>
  <si>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</si>
  <si>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</si>
  <si>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</si>
  <si>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</si>
  <si>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</si>
  <si>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</si>
  <si>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</si>
  <si>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</si>
  <si>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</si>
  <si>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</si>
  <si>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</si>
  <si>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</si>
  <si>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</si>
  <si>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</si>
  <si>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</si>
  <si>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</si>
  <si>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</si>
  <si>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</si>
  <si>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</si>
  <si>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</si>
  <si>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</si>
  <si>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</si>
  <si>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</si>
  <si>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</si>
  <si>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</si>
  <si>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</si>
  <si>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</si>
  <si>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</si>
  <si>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</si>
  <si>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</si>
  <si>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</si>
  <si>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</si>
  <si>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</si>
  <si>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</si>
  <si>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</si>
  <si>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</si>
  <si>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</si>
  <si>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</si>
  <si>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</si>
  <si>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</si>
  <si>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</si>
  <si>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</si>
  <si>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</si>
  <si>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</si>
  <si>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</si>
  <si>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</si>
  <si>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</si>
  <si>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</si>
  <si>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</si>
  <si>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</si>
  <si>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</si>
  <si>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</si>
  <si>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</si>
  <si>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</si>
  <si>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</si>
  <si>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</si>
  <si>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</si>
  <si>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</si>
  <si>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</si>
  <si>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</si>
  <si>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</si>
  <si>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</si>
  <si>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</si>
  <si>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</si>
  <si>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</si>
  <si>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</si>
  <si>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</si>
  <si>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</si>
  <si>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</si>
  <si>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</si>
  <si>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</si>
  <si>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</si>
  <si>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</si>
  <si>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</si>
  <si>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</si>
  <si>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</si>
  <si>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</si>
  <si>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</si>
  <si>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</si>
  <si>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</si>
  <si>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</si>
  <si>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</si>
  <si>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</si>
  <si>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</si>
  <si>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</si>
  <si>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</si>
  <si>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</si>
  <si>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</si>
  <si>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</si>
  <si>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</si>
  <si>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</si>
  <si>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</si>
  <si>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</si>
  <si>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</si>
  <si>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</si>
  <si>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</si>
  <si>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</si>
  <si>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</si>
  <si>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</si>
  <si>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</si>
  <si>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</si>
  <si>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</si>
  <si>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</si>
  <si>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</si>
  <si>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</si>
  <si>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</si>
  <si>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</si>
  <si>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</si>
  <si>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</si>
  <si>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</si>
  <si>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</si>
  <si>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</si>
  <si>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</si>
  <si>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</si>
  <si>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</si>
  <si>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</si>
  <si>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</si>
  <si>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</si>
  <si>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</si>
  <si>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</si>
  <si>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</si>
  <si>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</si>
  <si>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</si>
  <si>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</si>
  <si>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</si>
  <si>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</si>
  <si>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</si>
  <si>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</si>
  <si>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</si>
  <si>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</si>
  <si>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</si>
  <si>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</si>
  <si>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</si>
  <si>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</si>
  <si>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</si>
  <si>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</si>
  <si>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</si>
  <si>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</si>
  <si>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</si>
  <si>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</si>
  <si>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</si>
  <si>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</si>
  <si>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</si>
  <si>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</si>
  <si>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</si>
  <si>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</si>
  <si>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</si>
  <si>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</si>
  <si>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</si>
  <si>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</si>
  <si>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</si>
  <si>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</si>
  <si>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</si>
  <si>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</si>
  <si>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</si>
  <si>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</si>
  <si>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</si>
  <si>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</si>
  <si>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</si>
  <si>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</si>
  <si>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</si>
  <si>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</si>
  <si>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</si>
  <si>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</si>
  <si>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</si>
  <si>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</si>
  <si>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</si>
  <si>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</si>
  <si>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</si>
  <si>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</si>
  <si>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</si>
  <si>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</si>
  <si>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</si>
  <si>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</si>
  <si>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</si>
  <si>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</si>
  <si>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</si>
  <si>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</si>
  <si>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</si>
  <si>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</si>
  <si>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</si>
  <si>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</si>
  <si>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</si>
  <si>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</si>
  <si>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</si>
  <si>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</si>
  <si>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</si>
  <si>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</si>
  <si>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</si>
  <si>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</si>
  <si>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</si>
  <si>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</si>
  <si>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</si>
  <si>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</si>
  <si>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</si>
  <si>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</si>
  <si>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</si>
  <si>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</si>
  <si>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</si>
  <si>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</si>
  <si>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</si>
  <si>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</si>
  <si>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</si>
  <si>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</si>
  <si>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</si>
  <si>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</si>
  <si>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</si>
  <si>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</si>
  <si>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</si>
  <si>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</si>
  <si>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</si>
  <si>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</si>
  <si>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</si>
  <si>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</si>
  <si>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</si>
  <si>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</si>
  <si>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</si>
  <si>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</si>
  <si>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</si>
  <si>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</si>
  <si>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</si>
  <si>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</si>
  <si>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</si>
  <si>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</si>
  <si>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</si>
  <si>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</si>
  <si>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</si>
  <si>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</si>
  <si>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</si>
  <si>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</si>
  <si>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</si>
  <si>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</si>
  <si>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</si>
  <si>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</si>
  <si>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</si>
  <si>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</si>
  <si>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</si>
  <si>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</si>
  <si>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</si>
  <si>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</si>
  <si>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</si>
  <si>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</si>
  <si>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</si>
  <si>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</si>
  <si>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</si>
  <si>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</si>
  <si>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</si>
  <si>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</si>
  <si>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</si>
  <si>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</si>
  <si>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</si>
  <si>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</si>
  <si>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</si>
  <si>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</si>
  <si>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</si>
  <si>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</si>
  <si>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</si>
  <si>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</si>
  <si>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</si>
  <si>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</si>
  <si>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</si>
  <si>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</si>
  <si>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</si>
  <si>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</si>
  <si>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</si>
  <si>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</si>
  <si>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</si>
  <si>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</si>
  <si>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</si>
  <si>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</si>
  <si>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</si>
  <si>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</si>
  <si>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</si>
  <si>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</si>
  <si>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</si>
  <si>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</si>
  <si>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</si>
  <si>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</si>
  <si>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</si>
  <si>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</si>
  <si>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</si>
  <si>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</si>
  <si>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</si>
  <si>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</si>
  <si>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</si>
  <si>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</si>
  <si>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</si>
  <si>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</si>
  <si>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</si>
  <si>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</si>
  <si>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</si>
  <si>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</si>
  <si>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</si>
  <si>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</si>
  <si>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</si>
  <si>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</si>
  <si>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</si>
  <si>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</si>
  <si>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</si>
  <si>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</si>
  <si>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</si>
  <si>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</si>
  <si>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</si>
  <si>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</si>
  <si>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</si>
  <si>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</si>
  <si>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</si>
  <si>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</si>
  <si>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</si>
  <si>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</si>
  <si>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</si>
  <si>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</si>
  <si>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</si>
  <si>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</si>
  <si>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</si>
  <si>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</si>
  <si>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</si>
  <si>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</si>
  <si>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</si>
  <si>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</si>
  <si>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</si>
  <si>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</si>
  <si>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</si>
  <si>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</si>
  <si>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</si>
  <si>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</si>
  <si>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</si>
  <si>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</si>
  <si>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</si>
  <si>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</si>
  <si>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</si>
  <si>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</si>
  <si>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</si>
  <si>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</si>
  <si>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</si>
  <si>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</si>
  <si>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</si>
  <si>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</si>
  <si>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</si>
  <si>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</si>
  <si>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</si>
  <si>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</si>
  <si>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</si>
  <si>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</si>
  <si>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</si>
  <si>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</si>
  <si>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</si>
  <si>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</si>
  <si>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</si>
  <si>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</si>
  <si>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</si>
  <si>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</si>
  <si>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</si>
  <si>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</si>
  <si>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</si>
  <si>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</si>
  <si>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</si>
  <si>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</si>
  <si>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</si>
  <si>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</si>
  <si>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</si>
  <si>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</si>
  <si>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</si>
  <si>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</si>
  <si>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</si>
  <si>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</si>
  <si>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</si>
  <si>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</si>
  <si>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</si>
  <si>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</si>
  <si>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</si>
  <si>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</si>
  <si>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</si>
  <si>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</si>
  <si>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</si>
  <si>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</si>
  <si>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</si>
  <si>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</si>
  <si>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</si>
  <si>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</si>
  <si>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</si>
  <si>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</si>
  <si>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</si>
  <si>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</si>
  <si>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</si>
  <si>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</si>
  <si>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</si>
  <si>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</si>
  <si>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</si>
  <si>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</si>
  <si>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</si>
  <si>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</si>
  <si>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</si>
  <si>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</si>
  <si>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</si>
  <si>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</si>
  <si>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</si>
  <si>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</si>
  <si>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</si>
  <si>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</si>
  <si>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</si>
  <si>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</si>
  <si>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</si>
  <si>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</si>
  <si>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</si>
  <si>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</si>
  <si>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</si>
  <si>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</si>
  <si>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</si>
  <si>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</si>
  <si>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</si>
  <si>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</si>
  <si>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</si>
  <si>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</si>
  <si>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</si>
  <si>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</si>
  <si>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</si>
  <si>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</si>
  <si>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</si>
  <si>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</si>
  <si>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</si>
  <si>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</si>
  <si>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</si>
  <si>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</si>
  <si>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</si>
  <si>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</si>
  <si>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</si>
  <si>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</si>
  <si>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</si>
  <si>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</si>
  <si>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</si>
  <si>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</si>
  <si>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</si>
  <si>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</si>
  <si>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</si>
  <si>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</si>
  <si>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</si>
  <si>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</si>
  <si>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</si>
  <si>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</si>
  <si>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</si>
  <si>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</si>
  <si>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</si>
  <si>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</si>
  <si>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</si>
  <si>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</si>
  <si>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</si>
  <si>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</si>
  <si>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</si>
  <si>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</si>
  <si>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</si>
  <si>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</si>
  <si>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</si>
  <si>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</si>
  <si>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</si>
  <si>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</si>
  <si>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</si>
  <si>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</si>
  <si>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</si>
  <si>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</si>
  <si>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</si>
  <si>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</si>
  <si>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</si>
  <si>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</si>
  <si>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</si>
  <si>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</si>
  <si>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</si>
  <si>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</si>
  <si>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</si>
  <si>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</si>
  <si>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</si>
  <si>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</si>
  <si>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</si>
  <si>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</si>
  <si>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</si>
  <si>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</si>
  <si>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</si>
  <si>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</si>
  <si>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</si>
  <si>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</si>
  <si>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</si>
  <si>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</si>
  <si>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</si>
  <si>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</si>
  <si>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</si>
  <si>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</si>
  <si>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</si>
  <si>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</si>
  <si>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</si>
  <si>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</si>
  <si>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</si>
  <si>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</si>
  <si>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</si>
  <si>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</si>
  <si>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</si>
  <si>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</si>
  <si>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</si>
  <si>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</si>
  <si>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</si>
  <si>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</si>
  <si>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</si>
  <si>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</si>
  <si>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</si>
  <si>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</si>
  <si>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</si>
  <si>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</si>
  <si>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</si>
  <si>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</si>
  <si>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</si>
  <si>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</si>
  <si>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</si>
  <si>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</si>
  <si>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</si>
  <si>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</si>
  <si>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</si>
  <si>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</si>
  <si>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</si>
  <si>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</si>
  <si>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</si>
  <si>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</si>
  <si>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</si>
  <si>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</si>
  <si>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</si>
  <si>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</si>
  <si>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</si>
  <si>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</si>
  <si>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</si>
  <si>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</si>
  <si>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</si>
  <si>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</si>
  <si>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</si>
  <si>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</si>
  <si>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</si>
  <si>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</si>
  <si>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</si>
  <si>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</si>
  <si>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</si>
  <si>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</si>
  <si>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</si>
  <si>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</si>
  <si>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</si>
  <si>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</si>
  <si>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</si>
  <si>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</si>
  <si>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</si>
  <si>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</si>
  <si>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</si>
  <si>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</si>
  <si>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</si>
  <si>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</si>
  <si>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</si>
  <si>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</si>
  <si>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</si>
  <si>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</si>
  <si>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</si>
  <si>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</si>
  <si>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</si>
  <si>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</si>
  <si>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</si>
  <si>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</si>
  <si>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</si>
  <si>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</si>
  <si>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</si>
  <si>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</si>
  <si>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</si>
  <si>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</si>
  <si>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</si>
  <si>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</si>
  <si>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</si>
  <si>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</si>
  <si>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</si>
  <si>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</si>
  <si>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</si>
  <si>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</si>
  <si>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</si>
  <si>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</si>
  <si>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</si>
  <si>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</si>
  <si>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</si>
  <si>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</si>
  <si>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</si>
  <si>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</si>
  <si>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</si>
  <si>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</si>
  <si>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</si>
  <si>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</si>
  <si>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</si>
  <si>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</si>
  <si>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</si>
  <si>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</si>
  <si>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</si>
  <si>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</si>
  <si>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</si>
  <si>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</si>
  <si>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</si>
  <si>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</si>
  <si>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</si>
  <si>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</si>
  <si>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</si>
  <si>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</si>
  <si>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</si>
  <si>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</si>
  <si>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</si>
  <si>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</si>
  <si>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</si>
  <si>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</si>
  <si>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</si>
  <si>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</si>
  <si>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</si>
  <si>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</si>
  <si>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</si>
  <si>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</si>
  <si>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</si>
  <si>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</si>
  <si>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</si>
  <si>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</si>
  <si>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</si>
  <si>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</si>
  <si>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</si>
  <si>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</si>
  <si>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</si>
  <si>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</si>
  <si>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</si>
  <si>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</si>
  <si>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</si>
  <si>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</si>
  <si>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</si>
  <si>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</si>
  <si>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</si>
  <si>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</si>
  <si>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</si>
  <si>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</si>
  <si>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</si>
  <si>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</si>
  <si>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</si>
  <si>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</si>
  <si>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</si>
  <si>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</si>
  <si>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</si>
  <si>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</si>
  <si>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</si>
  <si>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</si>
  <si>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</si>
  <si>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</si>
  <si>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</si>
  <si>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</si>
  <si>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</si>
  <si>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</si>
  <si>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</si>
  <si>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</si>
  <si>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</si>
  <si>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</si>
  <si>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</si>
  <si>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</si>
  <si>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</si>
  <si>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</si>
  <si>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</si>
  <si>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</si>
  <si>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</si>
  <si>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</si>
  <si>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</si>
  <si>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</si>
  <si>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</si>
  <si>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</si>
  <si>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</si>
  <si>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</si>
  <si>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</si>
  <si>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</si>
  <si>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</si>
  <si>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</si>
  <si>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</si>
  <si>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</si>
  <si>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</si>
  <si>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</si>
  <si>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</si>
  <si>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</si>
  <si>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</si>
  <si>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</si>
  <si>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</si>
  <si>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</si>
  <si>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</si>
  <si>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</si>
  <si>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</si>
  <si>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</si>
  <si>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</si>
  <si>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</si>
  <si>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</si>
  <si>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</si>
  <si>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</si>
  <si>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</si>
  <si>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</si>
  <si>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</si>
  <si>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</si>
  <si>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</si>
  <si>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</si>
  <si>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</si>
  <si>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</si>
  <si>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</si>
  <si>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</si>
  <si>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</si>
  <si>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</si>
  <si>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</si>
  <si>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</si>
  <si>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</si>
  <si>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</si>
  <si>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</si>
  <si>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</si>
  <si>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</si>
  <si>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</si>
  <si>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</si>
  <si>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</si>
  <si>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</si>
  <si>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</si>
  <si>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</si>
  <si>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</si>
  <si>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</si>
  <si>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</si>
  <si>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</si>
  <si>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</si>
  <si>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</si>
  <si>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</si>
  <si>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</si>
  <si>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</si>
  <si>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</si>
  <si>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</si>
  <si>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</si>
  <si>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</si>
  <si>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</si>
  <si>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</si>
  <si>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</si>
  <si>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</si>
  <si>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</si>
  <si>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</si>
  <si>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</si>
  <si>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</si>
  <si>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</si>
  <si>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</si>
  <si>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</si>
  <si>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</si>
  <si>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</si>
  <si>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</si>
  <si>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</si>
  <si>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</si>
  <si>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</si>
  <si>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</si>
  <si>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</si>
  <si>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</si>
  <si>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</si>
  <si>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</si>
  <si>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</si>
  <si>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</si>
  <si>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</si>
  <si>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</si>
  <si>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</si>
  <si>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</si>
  <si>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</si>
  <si>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</si>
  <si>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</si>
  <si>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</si>
  <si>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</si>
  <si>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</si>
  <si>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</si>
  <si>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</si>
  <si>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</si>
  <si>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</si>
  <si>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</si>
  <si>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</si>
  <si>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</si>
  <si>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</si>
  <si>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</si>
  <si>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</si>
  <si>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</si>
  <si>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</si>
  <si>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</si>
  <si>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</si>
  <si>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</si>
  <si>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</si>
  <si>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</si>
  <si>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</si>
  <si>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</si>
  <si>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</si>
  <si>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</si>
  <si>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</si>
  <si>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</si>
  <si>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</si>
  <si>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</si>
  <si>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</si>
  <si>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</si>
  <si>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</si>
  <si>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</si>
  <si>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</si>
  <si>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</si>
  <si>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</si>
  <si>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</si>
  <si>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</si>
  <si>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</si>
  <si>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</si>
  <si>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</si>
  <si>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</si>
  <si>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</si>
  <si>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</si>
  <si>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</si>
  <si>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</si>
  <si>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</si>
  <si>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</si>
  <si>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</si>
  <si>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</si>
  <si>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</si>
  <si>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</si>
  <si>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</si>
  <si>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</si>
  <si>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</si>
  <si>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</si>
  <si>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</si>
  <si>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</si>
  <si>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</si>
  <si>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</si>
  <si>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</si>
  <si>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</si>
  <si>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</si>
  <si>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</si>
  <si>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</si>
  <si>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</si>
  <si>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</si>
  <si>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</si>
  <si>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</si>
  <si>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</si>
  <si>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</si>
  <si>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</si>
  <si>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</si>
  <si>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</si>
  <si>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</si>
  <si>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</si>
  <si>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</si>
  <si>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</si>
  <si>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</si>
  <si>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</si>
  <si>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</si>
  <si>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</si>
  <si>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</si>
  <si>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</si>
  <si>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</si>
  <si>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</si>
  <si>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</si>
  <si>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</si>
  <si>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</si>
  <si>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</si>
  <si>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</si>
  <si>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</si>
  <si>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</si>
  <si>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</si>
  <si>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</si>
  <si>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</si>
  <si>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</si>
  <si>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</si>
  <si>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</si>
  <si>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</si>
  <si>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</si>
  <si>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</si>
  <si>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</si>
  <si>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</si>
  <si>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</si>
  <si>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</si>
  <si>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</si>
  <si>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</si>
  <si>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</si>
  <si>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</si>
  <si>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</si>
  <si>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</si>
  <si>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</si>
  <si>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</si>
  <si>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</si>
  <si>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</si>
  <si>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</si>
  <si>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</si>
  <si>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</si>
  <si>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</si>
  <si>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</si>
  <si>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</si>
  <si>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</si>
  <si>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</si>
  <si>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</si>
  <si>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</si>
  <si>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</si>
  <si>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</si>
  <si>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</si>
  <si>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</si>
  <si>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</si>
  <si>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</si>
  <si>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</si>
  <si>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</si>
  <si>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</si>
  <si>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</si>
  <si>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</si>
  <si>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</si>
  <si>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</si>
  <si>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</si>
  <si>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</si>
  <si>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</si>
  <si>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</si>
  <si>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</si>
  <si>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</si>
  <si>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</si>
  <si>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</si>
  <si>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</si>
  <si>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</si>
  <si>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</si>
  <si>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</si>
  <si>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</si>
  <si>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</si>
  <si>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</si>
  <si>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</si>
  <si>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</si>
  <si>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</si>
  <si>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</si>
  <si>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</si>
  <si>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</si>
  <si>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</si>
  <si>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</si>
  <si>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</si>
  <si>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</si>
  <si>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</si>
  <si>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</si>
  <si>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</si>
  <si>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</si>
  <si>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</si>
  <si>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</si>
  <si>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</si>
  <si>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</si>
  <si>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</si>
  <si>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</si>
  <si>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</si>
  <si>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</si>
  <si>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</si>
  <si>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</si>
  <si>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</si>
  <si>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</si>
  <si>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</si>
  <si>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</si>
  <si>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</si>
  <si>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</si>
  <si>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</si>
  <si>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</si>
  <si>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</si>
  <si>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</si>
  <si>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</si>
  <si>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</si>
  <si>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</si>
  <si>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</si>
  <si>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</si>
  <si>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</si>
  <si>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</si>
  <si>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</si>
  <si>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</si>
  <si>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</si>
  <si>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</si>
  <si>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</si>
  <si>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</si>
  <si>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</si>
  <si>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</si>
  <si>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</si>
  <si>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</si>
  <si>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</si>
  <si>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</si>
  <si>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</si>
  <si>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</si>
  <si>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</si>
  <si>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</si>
  <si>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</si>
  <si>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</si>
  <si>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</si>
  <si>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</si>
  <si>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</si>
  <si>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</si>
  <si>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</si>
  <si>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</si>
  <si>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</si>
  <si>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</si>
  <si>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</si>
  <si>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</si>
  <si>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</si>
  <si>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</si>
  <si>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</si>
  <si>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</si>
  <si>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</si>
  <si>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</si>
  <si>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</si>
  <si>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</si>
  <si>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</si>
  <si>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</si>
  <si>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</si>
  <si>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</si>
  <si>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</si>
  <si>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</si>
  <si>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</si>
  <si>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</si>
  <si>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</si>
  <si>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</si>
  <si>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</si>
  <si>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</si>
  <si>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</si>
  <si>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</si>
  <si>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</si>
  <si>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</si>
  <si>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</si>
  <si>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</si>
  <si>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</si>
  <si>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</si>
  <si>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</si>
  <si>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</si>
  <si>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</si>
  <si>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</si>
  <si>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</si>
  <si>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</si>
  <si>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</si>
  <si>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</si>
  <si>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</si>
  <si>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</si>
  <si>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</si>
  <si>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</si>
  <si>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</si>
  <si>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</si>
  <si>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</si>
  <si>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</si>
  <si>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</si>
  <si>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</si>
  <si>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</si>
  <si>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</si>
  <si>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</si>
  <si>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</si>
  <si>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</si>
  <si>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</si>
  <si>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</si>
  <si>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</si>
  <si>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</si>
  <si>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</si>
  <si>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</si>
  <si>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</si>
  <si>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</si>
  <si>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</si>
  <si>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</si>
  <si>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</si>
  <si>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</si>
  <si>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</si>
  <si>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</si>
  <si>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</si>
  <si>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</si>
  <si>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</si>
  <si>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</si>
  <si>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</si>
  <si>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</si>
  <si>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</si>
  <si>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</si>
  <si>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</si>
  <si>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</si>
  <si>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</si>
  <si>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</si>
  <si>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</si>
  <si>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</si>
  <si>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</si>
  <si>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</si>
  <si>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</si>
  <si>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</si>
  <si>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</si>
  <si>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</si>
  <si>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</si>
  <si>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</si>
  <si>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</si>
  <si>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</si>
  <si>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</si>
  <si>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</si>
  <si>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</si>
  <si>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</si>
  <si>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</si>
  <si>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</si>
  <si>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</si>
  <si>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</si>
  <si>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</si>
  <si>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</si>
  <si>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</si>
  <si>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</si>
  <si>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</si>
  <si>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</si>
  <si>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</si>
  <si>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</si>
  <si>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</si>
  <si>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</si>
  <si>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</si>
  <si>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</si>
  <si>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</si>
  <si>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</si>
  <si>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</si>
  <si>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</si>
  <si>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</si>
  <si>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</si>
  <si>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</si>
  <si>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</si>
  <si>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</si>
  <si>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</si>
  <si>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</si>
  <si>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</si>
  <si>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</si>
  <si>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</si>
  <si>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</si>
  <si>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</si>
  <si>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</si>
  <si>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</si>
  <si>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</si>
  <si>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</si>
  <si>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</si>
  <si>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</si>
  <si>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</si>
  <si>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</si>
  <si>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</si>
  <si>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</si>
  <si>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</si>
  <si>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</si>
  <si>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</si>
  <si>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</si>
  <si>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</si>
  <si>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</si>
  <si>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</si>
  <si>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</si>
  <si>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</si>
  <si>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</si>
  <si>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</si>
  <si>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</si>
  <si>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</si>
  <si>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</si>
  <si>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</si>
  <si>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</si>
  <si>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</si>
  <si>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</si>
  <si>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</si>
  <si>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</si>
  <si>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</si>
  <si>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</si>
  <si>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</si>
  <si>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</si>
  <si>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</si>
  <si>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</si>
  <si>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</si>
  <si>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</si>
  <si>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</si>
  <si>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</si>
  <si>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</si>
  <si>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</si>
  <si>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</si>
  <si>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</si>
  <si>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</si>
  <si>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</si>
  <si>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</si>
  <si>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</si>
  <si>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</si>
  <si>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</si>
  <si>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</si>
  <si>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</si>
  <si>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</si>
  <si>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</si>
  <si>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</si>
  <si>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</si>
  <si>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</si>
  <si>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</si>
  <si>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</si>
  <si>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</si>
  <si>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</si>
  <si>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</si>
  <si>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</si>
  <si>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</si>
  <si>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</si>
  <si>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</si>
  <si>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</si>
  <si>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</si>
  <si>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</si>
  <si>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</si>
  <si>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</si>
  <si>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</si>
  <si>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</si>
  <si>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</si>
  <si>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</si>
  <si>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</si>
  <si>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</si>
  <si>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</si>
  <si>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</si>
  <si>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</si>
  <si>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</si>
  <si>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</si>
  <si>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</si>
  <si>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</si>
  <si>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</si>
  <si>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</si>
  <si>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</si>
  <si>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</si>
  <si>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</si>
  <si>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</si>
  <si>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</si>
  <si>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</si>
  <si>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</si>
  <si>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</si>
  <si>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</si>
  <si>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</si>
  <si>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</si>
  <si>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</si>
  <si>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</si>
  <si>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</si>
  <si>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</si>
  <si>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</si>
  <si>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</si>
  <si>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</si>
  <si>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</si>
  <si>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</si>
  <si>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</si>
  <si>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</si>
  <si>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</si>
  <si>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</si>
  <si>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</si>
  <si>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</si>
  <si>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</si>
  <si>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</si>
  <si>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</si>
  <si>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</si>
  <si>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</si>
  <si>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</si>
  <si>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</si>
  <si>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</si>
  <si>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</si>
  <si>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</si>
  <si>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</si>
  <si>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</si>
  <si>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</si>
  <si>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</si>
  <si>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</si>
  <si>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</si>
  <si>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</si>
  <si>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</si>
  <si>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</si>
  <si>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</si>
  <si>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</si>
  <si>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</si>
  <si>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</si>
  <si>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</si>
  <si>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</si>
  <si>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</si>
  <si>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</si>
  <si>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</si>
  <si>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</si>
  <si>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</si>
  <si>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</si>
  <si>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</si>
  <si>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</si>
  <si>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</si>
  <si>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</si>
  <si>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</si>
  <si>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</si>
  <si>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</si>
  <si>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</si>
  <si>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</si>
  <si>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</si>
  <si>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</si>
  <si>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</si>
  <si>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</si>
  <si>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</si>
  <si>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</si>
  <si>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</si>
  <si>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</si>
  <si>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</si>
  <si>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</si>
  <si>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</si>
  <si>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</si>
  <si>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</si>
  <si>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</si>
  <si>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</si>
  <si>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</si>
  <si>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</si>
  <si>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</si>
  <si>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</si>
  <si>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</si>
  <si>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</si>
  <si>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</si>
  <si>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</si>
  <si>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</si>
  <si>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</si>
  <si>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</si>
  <si>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</si>
  <si>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</si>
  <si>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</si>
  <si>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</si>
  <si>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</si>
  <si>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</si>
  <si>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</si>
  <si>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</si>
  <si>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</si>
  <si>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</si>
  <si>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</si>
  <si>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</si>
  <si>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</si>
  <si>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</si>
  <si>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</si>
  <si>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</si>
  <si>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</si>
  <si>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</si>
  <si>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</si>
  <si>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</si>
  <si>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</si>
  <si>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</si>
  <si>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</si>
  <si>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</si>
  <si>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</si>
  <si>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</si>
  <si>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</si>
  <si>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</si>
  <si>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</si>
  <si>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</si>
  <si>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</si>
  <si>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</si>
  <si>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</si>
  <si>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</si>
  <si>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</si>
  <si>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</si>
  <si>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</si>
  <si>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</si>
  <si>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</si>
  <si>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</si>
  <si>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</si>
  <si>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</si>
  <si>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</si>
  <si>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</si>
  <si>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</si>
  <si>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</si>
  <si>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</si>
  <si>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</si>
  <si>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</si>
  <si>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</si>
  <si>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</si>
  <si>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</si>
  <si>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</si>
  <si>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</si>
  <si>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</si>
  <si>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</si>
  <si>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</si>
  <si>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</si>
  <si>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</si>
  <si>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</si>
  <si>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</si>
  <si>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</si>
  <si>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</si>
  <si>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</si>
  <si>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</si>
  <si>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</si>
  <si>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</si>
  <si>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</si>
  <si>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</si>
  <si>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</si>
  <si>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</si>
  <si>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</si>
  <si>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</si>
  <si>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</si>
  <si>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</si>
  <si>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</si>
  <si>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</si>
  <si>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</si>
  <si>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</si>
  <si>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</si>
  <si>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</si>
  <si>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</si>
  <si>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</si>
  <si>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</si>
  <si>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</si>
  <si>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</si>
  <si>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</si>
  <si>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</si>
  <si>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</si>
  <si>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</si>
  <si>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</si>
  <si>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</si>
  <si>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</si>
  <si>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</si>
  <si>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</si>
  <si>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</si>
  <si>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</si>
  <si>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</si>
  <si>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</si>
  <si>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</si>
  <si>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</si>
  <si>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</si>
  <si>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</si>
  <si>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</si>
  <si>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</si>
  <si>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</si>
  <si>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</si>
  <si>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</si>
  <si>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</si>
  <si>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</si>
  <si>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</si>
  <si>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</si>
  <si>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</si>
  <si>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</si>
  <si>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</si>
  <si>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</si>
  <si>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</si>
  <si>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</si>
  <si>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</si>
  <si>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</si>
  <si>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</si>
  <si>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</si>
  <si>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</si>
  <si>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</si>
  <si>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</si>
  <si>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</si>
  <si>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</si>
  <si>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</si>
  <si>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</si>
  <si>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</si>
  <si>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</si>
  <si>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</si>
  <si>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</si>
  <si>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</si>
  <si>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</si>
  <si>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</si>
  <si>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</si>
  <si>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</si>
  <si>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</si>
  <si>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</si>
  <si>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</si>
  <si>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</si>
  <si>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</si>
  <si>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</si>
  <si>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</si>
  <si>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</si>
  <si>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</si>
  <si>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</si>
  <si>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</si>
  <si>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</si>
  <si>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</si>
  <si>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</si>
  <si>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</si>
  <si>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</si>
  <si>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</si>
  <si>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</si>
  <si>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</si>
  <si>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</si>
  <si>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</si>
  <si>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</si>
  <si>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</si>
  <si>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</si>
  <si>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</si>
  <si>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</si>
  <si>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</si>
  <si>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</si>
  <si>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</si>
  <si>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</si>
  <si>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</si>
  <si>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</si>
  <si>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</si>
  <si>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</si>
  <si>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</si>
  <si>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</si>
  <si>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</si>
  <si>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</si>
  <si>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</si>
  <si>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</si>
  <si>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</si>
  <si>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</si>
  <si>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</si>
  <si>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</si>
  <si>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</si>
  <si>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</si>
  <si>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</si>
  <si>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</si>
  <si>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</si>
  <si>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</si>
  <si>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</si>
  <si>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</si>
  <si>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</si>
  <si>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</si>
  <si>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</si>
  <si>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</si>
  <si>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</si>
  <si>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</si>
  <si>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</si>
  <si>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</si>
  <si>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</si>
  <si>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</si>
  <si>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</si>
  <si>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</si>
  <si>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</si>
  <si>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</si>
  <si>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</si>
  <si>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</si>
  <si>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</si>
  <si>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</si>
  <si>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</si>
  <si>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</si>
  <si>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</si>
  <si>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</si>
  <si>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</si>
  <si>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</si>
  <si>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</si>
  <si>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</si>
  <si>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</si>
  <si>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</si>
  <si>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</si>
  <si>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</si>
  <si>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</si>
  <si>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</si>
  <si>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</si>
  <si>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</si>
  <si>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</si>
  <si>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</si>
  <si>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</si>
  <si>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</si>
  <si>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</si>
  <si>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</si>
  <si>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</si>
  <si>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</si>
  <si>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</si>
  <si>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</si>
  <si>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</si>
  <si>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</si>
  <si>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</si>
  <si>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</si>
  <si>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</si>
  <si>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</si>
  <si>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</si>
  <si>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</si>
  <si>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</si>
  <si>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</si>
  <si>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</si>
  <si>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</si>
  <si>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</si>
  <si>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</si>
  <si>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</si>
  <si>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</si>
  <si>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</si>
  <si>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</si>
  <si>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</si>
  <si>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</si>
  <si>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</si>
  <si>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</si>
  <si>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</si>
  <si>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</si>
  <si>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</si>
  <si>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</si>
  <si>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</si>
  <si>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</si>
  <si>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</si>
  <si>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</si>
  <si>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</si>
  <si>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</si>
  <si>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</si>
  <si>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</si>
  <si>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</si>
  <si>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</si>
  <si>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</si>
  <si>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</si>
  <si>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</si>
  <si>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</si>
  <si>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</si>
  <si>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</si>
  <si>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</si>
  <si>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</si>
  <si>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</si>
  <si>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</si>
  <si>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</si>
  <si>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</si>
  <si>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</si>
  <si>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</si>
  <si>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</si>
  <si>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</si>
  <si>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</si>
  <si>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</si>
  <si>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</si>
  <si>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</si>
  <si>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</si>
  <si>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</si>
  <si>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</si>
  <si>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</si>
  <si>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</si>
  <si>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</si>
  <si>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</si>
  <si>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</si>
  <si>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</si>
  <si>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</si>
  <si>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</si>
  <si>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</si>
  <si>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</si>
  <si>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</si>
  <si>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</si>
  <si>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</si>
  <si>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</si>
  <si>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</si>
  <si>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</si>
  <si>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</si>
  <si>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</si>
  <si>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</si>
  <si>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</si>
  <si>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</si>
  <si>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</si>
  <si>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</si>
  <si>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</si>
  <si>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</si>
  <si>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</si>
  <si>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</si>
  <si>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</si>
  <si>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</si>
  <si>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</si>
  <si>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</si>
  <si>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</si>
  <si>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</si>
  <si>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</si>
  <si>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</si>
  <si>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</si>
  <si>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</si>
  <si>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</si>
  <si>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</si>
  <si>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</si>
  <si>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</si>
  <si>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</si>
  <si>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</si>
  <si>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</si>
  <si>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</si>
  <si>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</si>
  <si>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</si>
  <si>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</si>
  <si>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</si>
  <si>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</si>
  <si>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</si>
  <si>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</si>
  <si>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</si>
  <si>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</si>
  <si>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</si>
  <si>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</si>
  <si>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</si>
  <si>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</si>
  <si>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</si>
  <si>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</si>
  <si>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</si>
  <si>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</si>
  <si>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</si>
  <si>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</si>
  <si>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</si>
  <si>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</si>
  <si>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</si>
  <si>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</si>
  <si>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</si>
  <si>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</si>
  <si>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</si>
  <si>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</si>
  <si>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</si>
  <si>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</si>
  <si>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</si>
  <si>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</si>
  <si>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</si>
  <si>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</si>
  <si>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</si>
  <si>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</si>
  <si>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</si>
  <si>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</si>
  <si>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</si>
  <si>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</si>
  <si>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</si>
  <si>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</si>
  <si>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</si>
  <si>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</si>
  <si>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</si>
  <si>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</si>
  <si>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</si>
  <si>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</si>
  <si>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</si>
  <si>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</si>
  <si>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</si>
  <si>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</si>
  <si>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</si>
  <si>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</si>
  <si>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</si>
  <si>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</si>
  <si>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</si>
  <si>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</si>
  <si>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</si>
  <si>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</si>
  <si>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</si>
  <si>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</si>
  <si>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</si>
  <si>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</si>
  <si>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</si>
  <si>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</si>
  <si>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</si>
  <si>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</si>
  <si>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</si>
  <si>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</si>
  <si>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</si>
  <si>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</si>
  <si>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</si>
  <si>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</si>
  <si>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</si>
  <si>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</si>
  <si>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</si>
  <si>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</si>
  <si>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</si>
  <si>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</si>
  <si>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</si>
  <si>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</si>
  <si>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</si>
  <si>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</si>
  <si>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</si>
  <si>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</si>
  <si>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</si>
  <si>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</si>
  <si>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</si>
  <si>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</si>
  <si>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</si>
  <si>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</si>
  <si>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</si>
  <si>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</si>
  <si>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</si>
  <si>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</si>
  <si>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</si>
  <si>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</si>
  <si>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</si>
  <si>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</si>
  <si>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</si>
  <si>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</si>
  <si>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</si>
  <si>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</si>
  <si>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</si>
  <si>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</si>
  <si>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</si>
  <si>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</si>
  <si>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</si>
  <si>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</si>
  <si>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</si>
  <si>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</si>
  <si>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</si>
  <si>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</si>
  <si>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</si>
  <si>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</si>
  <si>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</si>
  <si>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</si>
  <si>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</si>
  <si>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</si>
  <si>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</si>
  <si>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</si>
  <si>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</si>
  <si>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</si>
  <si>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</si>
  <si>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</si>
  <si>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</si>
  <si>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</si>
  <si>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</si>
  <si>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</si>
  <si>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</si>
  <si>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</si>
  <si>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</si>
  <si>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</si>
  <si>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</si>
  <si>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</si>
  <si>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</si>
  <si>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</si>
  <si>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</si>
  <si>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</si>
  <si>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</si>
  <si>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</si>
  <si>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</si>
  <si>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</si>
  <si>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</si>
  <si>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</si>
  <si>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</si>
  <si>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</si>
  <si>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</si>
  <si>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</si>
  <si>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</si>
  <si>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</si>
  <si>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</si>
  <si>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</si>
  <si>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</si>
  <si>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</si>
  <si>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</si>
  <si>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</si>
  <si>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</si>
  <si>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</si>
  <si>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</si>
  <si>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</si>
  <si>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</si>
  <si>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</si>
  <si>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</si>
  <si>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</si>
  <si>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</si>
  <si>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</si>
  <si>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</si>
  <si>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</si>
  <si>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</si>
  <si>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</si>
  <si>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</si>
  <si>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</si>
  <si>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</si>
  <si>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</si>
  <si>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</si>
  <si>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</si>
  <si>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</si>
  <si>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</si>
  <si>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</si>
  <si>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</si>
  <si>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</si>
  <si>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</si>
  <si>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</si>
  <si>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</si>
  <si>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</si>
  <si>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</si>
  <si>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</si>
  <si>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</si>
  <si>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</si>
  <si>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</si>
  <si>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</si>
  <si>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</si>
  <si>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</si>
  <si>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</si>
  <si>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</si>
  <si>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</si>
  <si>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</si>
  <si>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</si>
  <si>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</si>
  <si>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</si>
  <si>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</si>
  <si>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</si>
  <si>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</si>
  <si>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</si>
  <si>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</si>
  <si>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</si>
  <si>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</si>
  <si>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</si>
  <si>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</si>
  <si>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</si>
  <si>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</si>
  <si>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</si>
  <si>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</si>
  <si>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</si>
  <si>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</si>
  <si>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</si>
  <si>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</si>
  <si>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</si>
  <si>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</si>
  <si>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</si>
  <si>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</si>
  <si>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</si>
  <si>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</si>
  <si>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</si>
  <si>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</si>
  <si>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</si>
  <si>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</si>
  <si>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</si>
  <si>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</si>
  <si>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</si>
  <si>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</si>
  <si>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</si>
  <si>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</si>
  <si>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</si>
  <si>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</si>
  <si>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</si>
  <si>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</si>
  <si>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</si>
  <si>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</si>
  <si>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</si>
  <si>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</si>
  <si>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</si>
  <si>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</si>
  <si>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</si>
  <si>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</si>
  <si>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</si>
  <si>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</si>
  <si>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</si>
  <si>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</si>
  <si>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</si>
  <si>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</si>
  <si>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</si>
  <si>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</si>
  <si>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</si>
  <si>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</si>
  <si>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</si>
  <si>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</si>
  <si>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</si>
  <si>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</si>
  <si>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</si>
  <si>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</si>
  <si>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</si>
  <si>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</si>
  <si>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</si>
  <si>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</si>
  <si>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</si>
  <si>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</si>
  <si>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</si>
  <si>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</si>
  <si>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</si>
  <si>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</si>
  <si>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</si>
  <si>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</si>
  <si>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</si>
  <si>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</si>
  <si>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</si>
  <si>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</si>
  <si>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</si>
  <si>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</si>
  <si>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</si>
  <si>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</si>
  <si>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</si>
  <si>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</si>
  <si>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</si>
  <si>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</si>
  <si>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</si>
  <si>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</si>
  <si>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</si>
  <si>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</si>
  <si>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</si>
  <si>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</si>
  <si>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</si>
  <si>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</si>
  <si>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</si>
  <si>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</si>
  <si>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</si>
  <si>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</si>
  <si>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</si>
  <si>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</si>
  <si>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</si>
  <si>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</si>
  <si>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</si>
  <si>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</si>
  <si>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</si>
  <si>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</si>
  <si>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</si>
  <si>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</si>
  <si>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</si>
  <si>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</si>
  <si>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</si>
  <si>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</si>
  <si>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</si>
  <si>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</si>
  <si>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</si>
  <si>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</si>
  <si>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</si>
  <si>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</si>
  <si>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</si>
  <si>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</si>
  <si>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</si>
  <si>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</si>
  <si>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</si>
  <si>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</si>
  <si>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</si>
  <si>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</si>
  <si>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</si>
  <si>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</si>
  <si>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</si>
  <si>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</si>
  <si>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</si>
  <si>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</si>
  <si>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</si>
  <si>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</si>
  <si>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</si>
  <si>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</si>
  <si>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</si>
  <si>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</si>
  <si>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</si>
  <si>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</si>
  <si>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</si>
  <si>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</si>
  <si>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</si>
  <si>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</si>
  <si>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</si>
  <si>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</si>
  <si>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</si>
  <si>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</si>
  <si>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</si>
  <si>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</si>
  <si>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</si>
  <si>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</si>
  <si>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</si>
  <si>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</si>
  <si>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</si>
  <si>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</si>
  <si>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</si>
  <si>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</si>
  <si>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</si>
  <si>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</si>
  <si>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</si>
  <si>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</si>
  <si>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</si>
  <si>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</si>
  <si>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</si>
  <si>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</si>
  <si>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</si>
  <si>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</si>
  <si>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</si>
  <si>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</si>
  <si>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</si>
  <si>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</si>
  <si>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</si>
  <si>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</si>
  <si>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</si>
  <si>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</si>
  <si>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</si>
  <si>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</si>
  <si>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</si>
  <si>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</si>
  <si>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</si>
  <si>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</si>
  <si>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</si>
  <si>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</si>
  <si>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</si>
  <si>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</si>
  <si>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</si>
  <si>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</si>
  <si>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</si>
  <si>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</si>
  <si>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</si>
  <si>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</si>
  <si>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</si>
  <si>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</si>
  <si>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</si>
  <si>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</si>
  <si>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</si>
  <si>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</si>
  <si>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</si>
  <si>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</si>
  <si>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</si>
  <si>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</si>
  <si>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</si>
  <si>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</si>
  <si>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</si>
  <si>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</si>
  <si>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</si>
  <si>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</si>
  <si>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</si>
  <si>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</si>
  <si>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</si>
  <si>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</si>
  <si>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</si>
  <si>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</si>
  <si>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</si>
  <si>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</si>
  <si>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</si>
  <si>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</si>
  <si>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</si>
  <si>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</si>
  <si>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</si>
  <si>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</si>
  <si>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</si>
  <si>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</si>
  <si>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</si>
  <si>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</si>
  <si>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</si>
  <si>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</si>
  <si>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</si>
  <si>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</si>
  <si>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</si>
  <si>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</si>
  <si>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</si>
  <si>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</si>
  <si>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</si>
  <si>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</si>
  <si>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</si>
  <si>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</si>
  <si>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</si>
  <si>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</si>
  <si>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</si>
  <si>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</si>
  <si>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</si>
  <si>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</si>
  <si>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</si>
  <si>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</si>
  <si>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</si>
  <si>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</si>
  <si>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</si>
  <si>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</si>
  <si>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</si>
  <si>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</si>
  <si>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</si>
  <si>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</si>
  <si>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</si>
  <si>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</si>
  <si>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</si>
  <si>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</si>
  <si>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</si>
  <si>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</si>
  <si>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</si>
  <si>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</si>
  <si>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</si>
  <si>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</si>
  <si>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</si>
  <si>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</si>
  <si>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</si>
  <si>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</si>
  <si>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</si>
  <si>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</si>
  <si>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</si>
  <si>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</si>
  <si>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</si>
  <si>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</si>
  <si>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</si>
  <si>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</si>
  <si>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</si>
  <si>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</si>
  <si>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</si>
  <si>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</si>
  <si>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</si>
  <si>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</si>
  <si>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</si>
  <si>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</si>
  <si>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</si>
  <si>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</si>
  <si>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</si>
  <si>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</si>
  <si>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</si>
  <si>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</si>
  <si>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</si>
  <si>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</si>
  <si>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</si>
  <si>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</si>
  <si>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</si>
  <si>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</si>
  <si>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</si>
  <si>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</si>
  <si>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</si>
  <si>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</si>
  <si>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</si>
  <si>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</si>
  <si>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</si>
  <si>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</si>
  <si>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</si>
  <si>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</si>
  <si>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</si>
  <si>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</si>
  <si>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</si>
  <si>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</si>
  <si>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</si>
  <si>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</si>
  <si>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</si>
  <si>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</si>
  <si>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</si>
  <si>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</si>
  <si>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</si>
  <si>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</si>
  <si>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</si>
  <si>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</si>
  <si>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</si>
  <si>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</si>
  <si>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</si>
  <si>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</si>
  <si>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</si>
  <si>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</si>
  <si>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</si>
  <si>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</si>
  <si>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</si>
  <si>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</si>
  <si>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</si>
  <si>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</si>
  <si>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</si>
  <si>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</si>
  <si>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</si>
  <si>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</si>
  <si>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</si>
  <si>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</si>
  <si>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</si>
  <si>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</si>
  <si>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</si>
  <si>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</si>
  <si>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</si>
  <si>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</si>
  <si>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</si>
  <si>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</si>
  <si>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</si>
  <si>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</si>
  <si>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</si>
  <si>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</si>
  <si>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</si>
  <si>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</si>
  <si>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</si>
  <si>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</si>
  <si>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</si>
  <si>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</si>
  <si>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</si>
  <si>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</si>
  <si>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</si>
  <si>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</si>
  <si>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</si>
  <si>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</si>
  <si>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</si>
  <si>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</si>
  <si>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</si>
  <si>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</si>
  <si>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</si>
  <si>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</si>
  <si>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</si>
  <si>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</si>
  <si>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</si>
  <si>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</si>
  <si>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</si>
  <si>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</si>
  <si>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</si>
  <si>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</si>
  <si>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</si>
  <si>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</si>
  <si>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</si>
  <si>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</si>
  <si>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</si>
  <si>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</si>
  <si>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</si>
  <si>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</si>
  <si>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</si>
  <si>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</si>
  <si>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</si>
  <si>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</si>
  <si>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</si>
  <si>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</si>
  <si>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</si>
  <si>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</si>
  <si>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</si>
  <si>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</si>
  <si>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</si>
  <si>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</si>
  <si>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</si>
  <si>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</si>
  <si>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</si>
  <si>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</si>
  <si>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</si>
  <si>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</si>
  <si>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</si>
  <si>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</si>
  <si>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</si>
  <si>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</si>
  <si>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</si>
  <si>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</si>
  <si>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</si>
  <si>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</si>
  <si>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</si>
  <si>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</si>
  <si>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</si>
  <si>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</si>
  <si>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</si>
  <si>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</si>
  <si>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</si>
  <si>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</si>
  <si>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</si>
  <si>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</si>
  <si>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</si>
  <si>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</si>
  <si>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</si>
  <si>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</si>
  <si>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</si>
  <si>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</si>
  <si>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</si>
  <si>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</si>
  <si>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</si>
  <si>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</si>
  <si>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</si>
  <si>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</si>
  <si>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</si>
  <si>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</si>
  <si>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</si>
  <si>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</si>
  <si>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</si>
  <si>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</si>
  <si>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</si>
  <si>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</si>
  <si>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</si>
  <si>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</si>
  <si>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</si>
  <si>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</si>
  <si>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</si>
  <si>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</si>
  <si>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</si>
  <si>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</si>
  <si>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</si>
  <si>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</si>
  <si>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</si>
  <si>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</si>
  <si>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</si>
  <si>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</si>
  <si>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</si>
  <si>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</si>
  <si>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</si>
  <si>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</si>
  <si>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</si>
  <si>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</si>
  <si>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</si>
  <si>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</si>
  <si>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</si>
  <si>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</si>
  <si>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</si>
  <si>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</si>
  <si>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</si>
  <si>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</si>
  <si>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</si>
  <si>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</si>
  <si>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</si>
  <si>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</si>
  <si>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</si>
  <si>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</si>
  <si>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</si>
  <si>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</si>
  <si>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</si>
  <si>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</si>
  <si>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</si>
  <si>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</si>
  <si>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</si>
  <si>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</si>
  <si>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</si>
  <si>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</si>
  <si>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</si>
  <si>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</si>
  <si>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</si>
  <si>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</si>
  <si>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</si>
  <si>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</si>
  <si>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</si>
  <si>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</si>
  <si>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</si>
  <si>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</si>
  <si>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</si>
  <si>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</si>
  <si>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</si>
  <si>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</si>
  <si>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</si>
  <si>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</si>
  <si>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</si>
  <si>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</si>
  <si>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</si>
  <si>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</si>
  <si>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</si>
  <si>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</si>
  <si>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</si>
  <si>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</si>
  <si>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</si>
  <si>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</si>
  <si>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</si>
  <si>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</si>
  <si>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</si>
  <si>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</si>
  <si>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</si>
  <si>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</si>
  <si>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</si>
  <si>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</si>
  <si>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</si>
  <si>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</si>
  <si>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</si>
  <si>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</si>
  <si>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</si>
  <si>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</si>
  <si>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</si>
  <si>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</si>
  <si>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</si>
  <si>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</si>
  <si>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</si>
  <si>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</si>
  <si>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</si>
  <si>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</si>
  <si>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</si>
  <si>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</si>
  <si>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</si>
  <si>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</si>
  <si>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</si>
  <si>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</si>
  <si>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</si>
  <si>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</si>
  <si>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</si>
  <si>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</si>
  <si>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</si>
  <si>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</si>
  <si>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</si>
  <si>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</si>
  <si>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</si>
  <si>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</si>
  <si>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</si>
  <si>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</si>
  <si>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</si>
  <si>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</si>
  <si>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</si>
  <si>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</si>
  <si>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</si>
  <si>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</si>
  <si>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</si>
  <si>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</si>
  <si>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</si>
  <si>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</si>
  <si>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</si>
  <si>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</si>
  <si>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</si>
  <si>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</si>
  <si>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</si>
  <si>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</si>
  <si>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</si>
  <si>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</si>
  <si>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</si>
  <si>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</si>
  <si>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</si>
  <si>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</si>
  <si>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</si>
  <si>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</si>
  <si>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</si>
  <si>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</si>
  <si>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</si>
  <si>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</si>
  <si>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</si>
  <si>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</si>
  <si>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</si>
  <si>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</si>
  <si>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</si>
  <si>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</si>
  <si>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</si>
  <si>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</si>
  <si>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</si>
  <si>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</si>
  <si>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</si>
  <si>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</si>
  <si>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</si>
  <si>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</si>
  <si>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</si>
  <si>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</si>
  <si>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</si>
  <si>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</si>
  <si>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</si>
  <si>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</si>
  <si>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</si>
  <si>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</si>
  <si>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</si>
  <si>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</si>
  <si>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</si>
  <si>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</si>
  <si>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</si>
  <si>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</si>
  <si>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</si>
  <si>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</si>
  <si>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</si>
  <si>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</si>
  <si>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</si>
  <si>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</si>
  <si>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</si>
  <si>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</si>
  <si>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</si>
  <si>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</si>
  <si>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</si>
  <si>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</si>
  <si>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</si>
  <si>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</si>
  <si>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</si>
  <si>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</si>
  <si>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</si>
  <si>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</si>
  <si>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</si>
  <si>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</si>
  <si>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</si>
  <si>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</si>
  <si>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</si>
  <si>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</si>
  <si>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</si>
  <si>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</si>
  <si>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</si>
  <si>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</si>
  <si>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</si>
  <si>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</si>
  <si>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</si>
  <si>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</si>
  <si>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</si>
  <si>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</si>
  <si>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</si>
  <si>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</si>
  <si>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</si>
  <si>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</si>
  <si>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</si>
  <si>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</si>
  <si>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</si>
  <si>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</si>
  <si>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</si>
  <si>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</si>
  <si>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</si>
  <si>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</si>
  <si>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</si>
  <si>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</si>
  <si>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</si>
  <si>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</si>
  <si>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</si>
  <si>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</si>
  <si>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</si>
  <si>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</si>
  <si>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</si>
  <si>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</si>
  <si>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</si>
  <si>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</si>
  <si>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</si>
  <si>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</si>
  <si>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</si>
  <si>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</si>
  <si>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</si>
  <si>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</si>
  <si>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</si>
  <si>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</si>
  <si>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</si>
  <si>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</si>
  <si>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</si>
  <si>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</si>
  <si>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</si>
  <si>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</si>
  <si>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</si>
  <si>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</si>
  <si>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</si>
  <si>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</si>
  <si>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</si>
  <si>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</si>
  <si>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</si>
  <si>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</si>
  <si>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</si>
  <si>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</si>
  <si>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</si>
  <si>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</si>
  <si>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</si>
  <si>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</si>
  <si>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</si>
  <si>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</si>
  <si>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</si>
  <si>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</si>
  <si>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</si>
  <si>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</si>
  <si>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</si>
  <si>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</si>
  <si>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</si>
  <si>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</si>
  <si>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</si>
  <si>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</si>
  <si>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</si>
  <si>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</si>
  <si>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</si>
  <si>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</si>
  <si>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</si>
  <si>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</si>
  <si>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</si>
  <si>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</si>
  <si>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</si>
  <si>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</si>
  <si>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</si>
  <si>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</si>
  <si>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</si>
  <si>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</si>
  <si>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</si>
  <si>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</si>
  <si>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</si>
  <si>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</si>
  <si>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</si>
  <si>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</si>
  <si>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</si>
  <si>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</si>
  <si>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</si>
  <si>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</si>
  <si>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</si>
  <si>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</si>
  <si>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</si>
  <si>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</si>
  <si>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</si>
  <si>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</si>
  <si>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</si>
  <si>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</si>
  <si>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</si>
  <si>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</si>
  <si>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</si>
  <si>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</si>
  <si>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</si>
  <si>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</si>
  <si>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</si>
  <si>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</si>
  <si>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</si>
  <si>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</si>
  <si>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</si>
  <si>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</si>
  <si>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</si>
  <si>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</si>
  <si>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</si>
  <si>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</si>
  <si>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</si>
  <si>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</si>
  <si>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</si>
  <si>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</si>
  <si>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</si>
  <si>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</si>
  <si>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</si>
  <si>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</si>
  <si>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</si>
  <si>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</si>
  <si>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</si>
  <si>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</si>
  <si>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</si>
  <si>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</si>
  <si>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</si>
  <si>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</si>
  <si>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</si>
  <si>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</si>
  <si>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</si>
  <si>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</si>
  <si>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</si>
  <si>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</si>
  <si>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</si>
  <si>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</si>
  <si>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</si>
  <si>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</si>
  <si>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</si>
  <si>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</si>
  <si>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</si>
  <si>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</si>
  <si>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</si>
  <si>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</si>
  <si>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</si>
  <si>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</si>
  <si>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</si>
  <si>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</si>
  <si>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</si>
  <si>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</si>
  <si>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</si>
  <si>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</si>
  <si>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</si>
  <si>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</si>
  <si>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</si>
  <si>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</si>
  <si>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</si>
  <si>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</si>
  <si>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</si>
  <si>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</si>
  <si>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</si>
  <si>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</si>
  <si>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</si>
  <si>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</si>
  <si>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</si>
  <si>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</si>
  <si>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</si>
  <si>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</si>
  <si>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</si>
  <si>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</si>
  <si>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</si>
  <si>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</si>
  <si>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</si>
  <si>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</si>
  <si>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</si>
  <si>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</si>
  <si>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</si>
  <si>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</si>
  <si>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</si>
  <si>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</si>
  <si>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</si>
  <si>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</si>
  <si>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</si>
  <si>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</si>
  <si>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</si>
  <si>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</si>
  <si>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</si>
  <si>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</si>
  <si>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</si>
  <si>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</si>
  <si>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</si>
  <si>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</si>
  <si>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</si>
  <si>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</si>
  <si>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</si>
  <si>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</si>
  <si>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</si>
  <si>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</si>
  <si>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</si>
  <si>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</si>
  <si>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</si>
  <si>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</si>
  <si>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</si>
  <si>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</si>
  <si>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</si>
  <si>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</si>
  <si>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</si>
  <si>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</si>
  <si>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</si>
  <si>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</si>
  <si>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</si>
  <si>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</si>
  <si>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</si>
  <si>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</si>
  <si>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</si>
  <si>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</si>
  <si>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</si>
  <si>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</si>
  <si>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</si>
  <si>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</si>
  <si>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</si>
  <si>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</si>
  <si>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</si>
  <si>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</si>
  <si>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</si>
  <si>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</si>
  <si>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</si>
  <si>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</si>
  <si>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</si>
  <si>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</si>
  <si>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</si>
  <si>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</si>
  <si>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</si>
  <si>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</si>
  <si>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</si>
  <si>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</si>
  <si>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</si>
  <si>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</si>
  <si>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</si>
  <si>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</si>
  <si>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</si>
  <si>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</si>
  <si>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</si>
  <si>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</si>
  <si>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</si>
  <si>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</si>
  <si>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</si>
  <si>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</si>
  <si>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</si>
  <si>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</si>
  <si>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</si>
  <si>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</si>
  <si>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</si>
  <si>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</si>
  <si>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</si>
  <si>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</si>
  <si>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</si>
  <si>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</si>
  <si>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</si>
  <si>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</si>
  <si>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</si>
  <si>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</si>
  <si>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</si>
  <si>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</si>
  <si>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</si>
  <si>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</si>
  <si>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</si>
  <si>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</si>
  <si>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</si>
  <si>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</si>
  <si>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</si>
  <si>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</si>
  <si>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</si>
  <si>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</si>
  <si>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</si>
  <si>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</si>
  <si>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</si>
  <si>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</si>
  <si>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</si>
  <si>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</si>
  <si>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</si>
  <si>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</si>
  <si>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</si>
  <si>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</si>
  <si>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</si>
  <si>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</si>
  <si>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</si>
  <si>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</si>
  <si>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</si>
  <si>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</si>
  <si>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</si>
  <si>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</si>
  <si>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</si>
  <si>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</si>
  <si>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</si>
  <si>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</si>
  <si>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</si>
  <si>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</si>
  <si>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</si>
  <si>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</si>
  <si>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</si>
  <si>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</si>
  <si>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</si>
  <si>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</si>
  <si>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</si>
  <si>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</si>
  <si>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</si>
  <si>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</si>
  <si>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</si>
  <si>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</si>
  <si>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</si>
  <si>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</si>
  <si>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</si>
  <si>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</si>
  <si>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</si>
  <si>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</si>
  <si>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</si>
  <si>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</si>
  <si>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</si>
  <si>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</si>
  <si>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</si>
  <si>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</si>
  <si>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</si>
  <si>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</si>
  <si>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</si>
  <si>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</si>
  <si>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</si>
  <si>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</si>
  <si>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</si>
  <si>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</si>
  <si>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</si>
  <si>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</si>
  <si>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</si>
  <si>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</si>
  <si>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</si>
  <si>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</si>
  <si>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</si>
  <si>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</si>
  <si>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</si>
  <si>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</si>
  <si>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</si>
  <si>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</si>
  <si>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</si>
  <si>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</si>
  <si>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</si>
  <si>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</si>
  <si>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</si>
  <si>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</si>
  <si>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</si>
  <si>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</si>
  <si>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</si>
  <si>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</si>
  <si>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</si>
  <si>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</si>
  <si>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</si>
  <si>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</si>
  <si>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</si>
  <si>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</si>
  <si>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</si>
  <si>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</si>
  <si>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</si>
  <si>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</si>
  <si>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</si>
  <si>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</si>
  <si>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</si>
  <si>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</si>
  <si>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</si>
  <si>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</si>
  <si>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</si>
  <si>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</si>
  <si>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</si>
  <si>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</si>
  <si>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</si>
  <si>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</si>
  <si>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</si>
  <si>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</si>
  <si>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</si>
  <si>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</si>
  <si>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</si>
  <si>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</si>
  <si>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</si>
  <si>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</si>
  <si>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</si>
  <si>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</si>
  <si>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</si>
  <si>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</si>
  <si>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</si>
  <si>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</si>
  <si>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</si>
  <si>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</si>
  <si>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</si>
  <si>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</si>
  <si>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</si>
  <si>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</si>
  <si>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</si>
  <si>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</si>
  <si>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</si>
  <si>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</si>
  <si>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</si>
  <si>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</si>
  <si>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</si>
  <si>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</si>
  <si>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</si>
  <si>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</si>
  <si>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</si>
  <si>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</si>
  <si>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</si>
  <si>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</si>
  <si>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</si>
  <si>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</si>
  <si>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</si>
  <si>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</si>
  <si>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</si>
  <si>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</si>
  <si>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</si>
  <si>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</si>
  <si>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</si>
  <si>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</si>
  <si>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</si>
  <si>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</si>
  <si>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</si>
  <si>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</si>
  <si>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</si>
  <si>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</si>
  <si>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</si>
  <si>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</si>
  <si>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</si>
  <si>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</si>
  <si>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</si>
  <si>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</si>
  <si>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</si>
  <si>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</si>
  <si>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</si>
  <si>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</si>
  <si>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</si>
  <si>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</si>
  <si>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</si>
  <si>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</si>
  <si>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</si>
  <si>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</si>
  <si>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</si>
  <si>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</si>
  <si>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</si>
  <si>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</si>
  <si>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</si>
  <si>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</si>
  <si>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</si>
  <si>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</si>
  <si>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</si>
  <si>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</si>
  <si>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</si>
  <si>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</si>
  <si>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</si>
  <si>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</si>
  <si>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</si>
  <si>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</si>
  <si>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</si>
  <si>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</si>
  <si>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</si>
  <si>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</si>
  <si>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</si>
  <si>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</si>
  <si>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</si>
  <si>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</si>
  <si>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</si>
  <si>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</si>
  <si>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</si>
  <si>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</si>
  <si>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</si>
  <si>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</si>
  <si>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</si>
  <si>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</si>
  <si>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</si>
  <si>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</si>
  <si>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</si>
  <si>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</si>
  <si>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</si>
  <si>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</si>
  <si>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</si>
  <si>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</si>
  <si>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</si>
  <si>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</si>
  <si>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</si>
  <si>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</si>
  <si>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</si>
  <si>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</si>
  <si>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</si>
  <si>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</si>
  <si>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</si>
  <si>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</si>
  <si>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</si>
  <si>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</si>
  <si>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</si>
  <si>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</si>
  <si>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</si>
  <si>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</si>
  <si>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</si>
  <si>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</si>
  <si>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</si>
  <si>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</si>
  <si>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</si>
  <si>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</si>
  <si>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</si>
  <si>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</si>
  <si>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</si>
  <si>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</si>
  <si>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</si>
  <si>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</si>
  <si>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</si>
  <si>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</si>
  <si>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</si>
  <si>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</si>
  <si>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</si>
  <si>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</si>
  <si>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</si>
  <si>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</si>
  <si>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</si>
  <si>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</si>
  <si>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</si>
  <si>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</si>
  <si>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</si>
  <si>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</si>
  <si>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</si>
  <si>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</si>
  <si>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</si>
  <si>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</si>
  <si>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</si>
  <si>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</si>
  <si>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</si>
  <si>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</si>
  <si>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</si>
  <si>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</si>
  <si>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</si>
  <si>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</si>
  <si>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</si>
  <si>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</si>
  <si>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</si>
  <si>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</si>
  <si>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</si>
  <si>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</si>
  <si>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</si>
  <si>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</si>
  <si>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</si>
  <si>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</si>
  <si>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</si>
  <si>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</si>
  <si>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</si>
  <si>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</si>
  <si>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</si>
  <si>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</si>
  <si>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</si>
  <si>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</si>
  <si>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</si>
  <si>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</si>
  <si>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</si>
  <si>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</si>
  <si>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</si>
  <si>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</si>
  <si>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</si>
  <si>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</si>
  <si>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</si>
  <si>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</si>
  <si>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</si>
  <si>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</si>
  <si>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</si>
  <si>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</si>
  <si>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</si>
  <si>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</si>
  <si>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</si>
  <si>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</si>
  <si>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</si>
  <si>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</si>
  <si>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</si>
  <si>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</si>
  <si>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</si>
  <si>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</si>
  <si>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</si>
  <si>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</si>
  <si>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</si>
  <si>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</si>
  <si>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</si>
  <si>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</si>
  <si>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</si>
  <si>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</si>
  <si>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</si>
  <si>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</si>
  <si>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</si>
  <si>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</si>
  <si>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</si>
  <si>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</si>
  <si>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</si>
  <si>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</si>
  <si>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</si>
  <si>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</si>
  <si>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</si>
  <si>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</si>
  <si>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</si>
  <si>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</si>
  <si>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</si>
  <si>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</si>
  <si>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</si>
  <si>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</si>
  <si>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</si>
  <si>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</si>
  <si>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</si>
  <si>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</si>
  <si>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</si>
  <si>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</si>
  <si>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</si>
  <si>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</si>
  <si>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</si>
  <si>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</si>
  <si>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</si>
  <si>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</si>
  <si>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</si>
  <si>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</si>
  <si>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</si>
  <si>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</si>
  <si>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</si>
  <si>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</si>
  <si>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</si>
  <si>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</si>
  <si>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</si>
  <si>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</si>
  <si>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</si>
  <si>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</si>
  <si>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</si>
  <si>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</si>
  <si>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</si>
  <si>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</si>
  <si>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</si>
  <si>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</si>
  <si>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</si>
  <si>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</si>
  <si>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</si>
  <si>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</si>
  <si>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</si>
  <si>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</si>
  <si>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</si>
  <si>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</si>
  <si>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</si>
  <si>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</si>
  <si>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</si>
  <si>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</si>
  <si>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</si>
  <si>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</si>
  <si>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</si>
  <si>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</si>
  <si>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</si>
  <si>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</si>
  <si>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</si>
  <si>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</si>
  <si>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</si>
  <si>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</si>
  <si>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</si>
  <si>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</si>
  <si>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</si>
  <si>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</si>
  <si>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</si>
  <si>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</si>
  <si>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</si>
  <si>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</si>
  <si>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</si>
  <si>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</si>
  <si>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</si>
  <si>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</si>
  <si>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</si>
  <si>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</si>
  <si>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</si>
  <si>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</si>
  <si>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</si>
  <si>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</si>
  <si>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</si>
  <si>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</si>
  <si>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</si>
  <si>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</si>
  <si>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</si>
  <si>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</si>
  <si>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</si>
  <si>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</si>
  <si>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</si>
  <si>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</si>
  <si>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</si>
  <si>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</si>
  <si>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</si>
  <si>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</si>
  <si>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</si>
  <si>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</si>
  <si>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</si>
  <si>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</si>
  <si>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</si>
  <si>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</si>
  <si>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</si>
  <si>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</si>
  <si>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</si>
  <si>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</si>
  <si>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</si>
  <si>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</si>
  <si>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</si>
  <si>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</si>
  <si>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</si>
  <si>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</si>
  <si>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</si>
  <si>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</si>
  <si>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</si>
  <si>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</si>
  <si>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</si>
  <si>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</si>
  <si>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</si>
  <si>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</si>
  <si>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</si>
  <si>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</si>
  <si>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</si>
  <si>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</si>
  <si>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</si>
  <si>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</si>
  <si>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</si>
  <si>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</si>
  <si>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</si>
  <si>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</si>
  <si>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</si>
  <si>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</si>
  <si>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</si>
  <si>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</si>
  <si>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</si>
  <si>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</si>
  <si>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</si>
  <si>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</si>
  <si>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</si>
  <si>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</si>
  <si>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</si>
  <si>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</si>
  <si>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</si>
  <si>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</si>
  <si>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</si>
  <si>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</si>
  <si>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</si>
  <si>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</si>
  <si>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</si>
  <si>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</si>
  <si>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</si>
  <si>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</si>
  <si>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</si>
  <si>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</si>
  <si>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</si>
  <si>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</si>
  <si>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</si>
  <si>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</si>
  <si>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</si>
  <si>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</si>
  <si>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</si>
  <si>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</si>
  <si>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</si>
  <si>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</si>
  <si>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</si>
  <si>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</si>
  <si>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</si>
  <si>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</si>
  <si>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</si>
  <si>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</si>
  <si>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</si>
  <si>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</si>
  <si>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</si>
  <si>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</si>
  <si>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</si>
  <si>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</si>
  <si>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</si>
  <si>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</si>
  <si>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</si>
  <si>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</si>
  <si>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</si>
  <si>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</si>
  <si>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</si>
  <si>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</si>
  <si>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</si>
  <si>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</si>
  <si>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</si>
  <si>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</si>
  <si>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</si>
  <si>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</si>
  <si>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</si>
  <si>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</si>
  <si>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</si>
  <si>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</si>
  <si>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</si>
  <si>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</si>
  <si>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</si>
  <si>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</si>
  <si>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</si>
  <si>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</si>
  <si>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</si>
  <si>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</si>
  <si>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</si>
  <si>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</si>
  <si>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</si>
  <si>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</si>
  <si>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</si>
  <si>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</si>
  <si>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</si>
  <si>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</si>
  <si>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</si>
  <si>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</si>
  <si>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</si>
  <si>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</si>
  <si>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</si>
  <si>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</si>
  <si>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</si>
  <si>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</si>
  <si>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</si>
  <si>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</si>
  <si>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</si>
  <si>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</si>
  <si>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</si>
  <si>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</si>
  <si>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</si>
  <si>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</si>
  <si>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</si>
  <si>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</si>
  <si>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</si>
  <si>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</si>
  <si>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</si>
  <si>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</si>
  <si>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</si>
  <si>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</si>
  <si>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</si>
  <si>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</si>
  <si>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</si>
  <si>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</si>
  <si>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</si>
  <si>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</si>
  <si>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</si>
  <si>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</si>
  <si>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</si>
  <si>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</si>
  <si>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</si>
  <si>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</si>
  <si>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</si>
  <si>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</si>
  <si>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</si>
  <si>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</si>
  <si>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</si>
  <si>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</si>
  <si>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</si>
  <si>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</si>
  <si>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</si>
  <si>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</si>
  <si>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</si>
  <si>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</si>
  <si>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</si>
  <si>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</si>
  <si>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</si>
  <si>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</si>
  <si>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</si>
  <si>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</si>
  <si>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</si>
  <si>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</si>
  <si>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</si>
  <si>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</si>
  <si>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</si>
  <si>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</si>
  <si>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</si>
  <si>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</si>
  <si>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</si>
  <si>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</si>
  <si>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</si>
  <si>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</si>
  <si>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</si>
  <si>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</si>
  <si>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</si>
  <si>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</si>
  <si>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</si>
  <si>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</si>
  <si>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</si>
  <si>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</si>
  <si>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</si>
  <si>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</si>
  <si>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</si>
  <si>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</si>
  <si>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</si>
  <si>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</si>
  <si>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</si>
  <si>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</si>
  <si>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</si>
  <si>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</si>
  <si>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</si>
  <si>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</si>
  <si>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</si>
  <si>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</si>
  <si>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</si>
  <si>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</si>
  <si>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</si>
  <si>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</si>
  <si>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</si>
  <si>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</si>
  <si>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</si>
  <si>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</si>
  <si>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</si>
  <si>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</si>
  <si>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</si>
  <si>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</si>
  <si>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</si>
  <si>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</si>
  <si>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</si>
  <si>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</si>
  <si>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</si>
  <si>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</si>
  <si>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</si>
  <si>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</si>
  <si>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</si>
  <si>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</si>
  <si>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</si>
  <si>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</si>
  <si>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</si>
  <si>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</si>
  <si>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</si>
  <si>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</si>
  <si>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</si>
  <si>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</si>
  <si>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</si>
  <si>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</si>
  <si>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</si>
  <si>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</si>
  <si>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</si>
  <si>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</si>
  <si>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</si>
  <si>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</si>
  <si>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</si>
  <si>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</si>
  <si>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</si>
  <si>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</si>
  <si>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</si>
  <si>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</si>
  <si>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</si>
  <si>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</si>
  <si>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</si>
  <si>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</si>
  <si>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</si>
  <si>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</si>
  <si>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</si>
  <si>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</si>
  <si>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</si>
  <si>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</si>
  <si>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</si>
  <si>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</si>
  <si>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</si>
  <si>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</si>
  <si>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</si>
  <si>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</si>
  <si>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</si>
  <si>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</si>
  <si>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</si>
  <si>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</si>
  <si>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</si>
  <si>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</si>
  <si>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</si>
  <si>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</si>
  <si>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</si>
  <si>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</si>
  <si>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</si>
  <si>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</si>
  <si>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</si>
  <si>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</si>
  <si>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</si>
  <si>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</si>
  <si>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</si>
  <si>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</si>
  <si>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</si>
  <si>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</si>
  <si>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</si>
  <si>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</si>
  <si>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</si>
  <si>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</si>
  <si>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</si>
  <si>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</si>
  <si>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</si>
  <si>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</si>
  <si>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</si>
  <si>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</si>
  <si>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</si>
  <si>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</si>
  <si>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</si>
  <si>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</si>
  <si>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</si>
  <si>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</si>
  <si>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</si>
  <si>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</si>
  <si>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</si>
  <si>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</si>
  <si>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</si>
  <si>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</si>
  <si>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</si>
  <si>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</si>
  <si>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</si>
  <si>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</si>
  <si>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</si>
  <si>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</si>
  <si>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</si>
  <si>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</si>
  <si>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</si>
  <si>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</si>
  <si>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</si>
  <si>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</si>
  <si>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</si>
  <si>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</si>
  <si>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</si>
  <si>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</si>
  <si>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</si>
  <si>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</si>
  <si>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</si>
  <si>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</si>
  <si>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</si>
  <si>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</si>
  <si>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</si>
  <si>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</si>
  <si>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</si>
  <si>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</si>
  <si>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</si>
  <si>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</si>
  <si>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</si>
  <si>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</si>
  <si>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</si>
  <si>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</si>
  <si>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</si>
  <si>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</si>
  <si>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</si>
  <si>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</si>
  <si>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</si>
  <si>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</si>
  <si>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</si>
  <si>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</si>
  <si>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</si>
  <si>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</si>
  <si>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</si>
  <si>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</si>
  <si>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</si>
  <si>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</si>
  <si>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</si>
  <si>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</si>
  <si>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</si>
  <si>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</si>
  <si>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</si>
  <si>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</si>
  <si>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</si>
  <si>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</si>
  <si>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</si>
  <si>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</si>
  <si>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</si>
  <si>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</si>
  <si>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</si>
  <si>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</si>
  <si>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</si>
  <si>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</si>
  <si>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</si>
  <si>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</si>
  <si>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</si>
  <si>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</si>
  <si>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</si>
  <si>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</si>
  <si>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</si>
  <si>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</si>
  <si>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</si>
  <si>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</si>
  <si>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</si>
  <si>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</si>
  <si>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</si>
  <si>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</si>
  <si>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</si>
  <si>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</si>
  <si>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</si>
  <si>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</si>
  <si>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</si>
  <si>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</si>
  <si>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</si>
  <si>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</si>
  <si>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</si>
  <si>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</si>
  <si>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</si>
  <si>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</si>
  <si>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</si>
  <si>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</si>
  <si>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</si>
  <si>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</si>
  <si>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</si>
  <si>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</si>
  <si>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</si>
  <si>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</si>
  <si>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</si>
  <si>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</si>
  <si>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</si>
  <si>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</si>
  <si>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</si>
  <si>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</si>
  <si>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</si>
  <si>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</si>
  <si>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</si>
  <si>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</si>
  <si>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</si>
  <si>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</si>
  <si>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</si>
  <si>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</si>
  <si>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</si>
  <si>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</si>
  <si>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</si>
  <si>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</si>
  <si>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</si>
  <si>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</si>
  <si>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</si>
  <si>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</si>
  <si>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</si>
  <si>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</si>
  <si>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</si>
  <si>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</si>
  <si>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</si>
  <si>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</si>
  <si>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</si>
  <si>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</si>
  <si>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</si>
  <si>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</si>
  <si>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</si>
  <si>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</si>
  <si>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</si>
  <si>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</si>
  <si>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</si>
  <si>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</si>
  <si>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</si>
  <si>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</si>
  <si>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</si>
  <si>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</si>
  <si>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</si>
  <si>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</si>
  <si>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</si>
  <si>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</si>
  <si>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</si>
  <si>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</si>
  <si>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</si>
  <si>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</si>
  <si>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</si>
  <si>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</si>
  <si>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</si>
  <si>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</si>
  <si>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</si>
  <si>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</si>
  <si>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</si>
  <si>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</si>
  <si>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</si>
  <si>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</si>
  <si>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</si>
  <si>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</si>
  <si>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</si>
  <si>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</si>
  <si>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</si>
  <si>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</si>
  <si>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</si>
  <si>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</si>
  <si>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</si>
  <si>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</si>
  <si>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</si>
  <si>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</si>
  <si>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</si>
  <si>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</si>
  <si>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</si>
  <si>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</si>
  <si>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</si>
  <si>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</si>
  <si>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</si>
  <si>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</si>
  <si>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</si>
  <si>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</si>
  <si>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</si>
  <si>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</si>
  <si>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</si>
  <si>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</si>
  <si>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</si>
  <si>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</si>
  <si>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</si>
  <si>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</si>
  <si>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</si>
  <si>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</si>
  <si>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</si>
  <si>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</si>
  <si>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</si>
  <si>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</si>
  <si>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</si>
  <si>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</si>
  <si>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</si>
  <si>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</si>
  <si>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</si>
  <si>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</si>
  <si>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</si>
  <si>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</si>
  <si>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</si>
  <si>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</si>
  <si>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</si>
  <si>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</si>
  <si>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</si>
  <si>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</si>
  <si>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</si>
  <si>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</si>
  <si>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</si>
  <si>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</si>
  <si>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</si>
  <si>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</si>
  <si>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</si>
  <si>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</si>
  <si>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</si>
  <si>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</si>
  <si>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</si>
  <si>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</si>
  <si>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</si>
  <si>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</si>
  <si>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</si>
  <si>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</si>
  <si>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</si>
  <si>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</si>
  <si>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</si>
  <si>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</si>
  <si>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</si>
  <si>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</si>
  <si>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</si>
  <si>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</si>
  <si>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</si>
  <si>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</si>
  <si>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</si>
  <si>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</si>
  <si>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</si>
  <si>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</si>
  <si>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</si>
  <si>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</si>
  <si>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</si>
  <si>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</si>
  <si>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</si>
  <si>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</si>
  <si>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</si>
  <si>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</si>
  <si>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</si>
  <si>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</si>
  <si>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</si>
  <si>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</si>
  <si>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</si>
  <si>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</si>
  <si>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</si>
  <si>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</si>
  <si>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</si>
  <si>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</si>
  <si>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</si>
  <si>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</si>
  <si>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</si>
  <si>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</si>
  <si>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</si>
  <si>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</si>
  <si>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</si>
  <si>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</si>
  <si>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</si>
  <si>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</si>
  <si>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</si>
  <si>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</si>
  <si>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</si>
  <si>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</si>
  <si>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</si>
  <si>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</si>
  <si>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</si>
  <si>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</si>
  <si>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</si>
  <si>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</si>
  <si>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</si>
  <si>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</si>
  <si>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</si>
  <si>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</si>
  <si>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</si>
  <si>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</si>
  <si>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</si>
  <si>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</si>
  <si>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</si>
  <si>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</si>
  <si>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</si>
  <si>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</si>
  <si>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</si>
  <si>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</si>
  <si>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</si>
  <si>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</si>
  <si>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</si>
  <si>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</si>
  <si>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</si>
  <si>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</si>
  <si>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</si>
  <si>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</si>
  <si>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</si>
  <si>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</si>
  <si>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</si>
  <si>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</si>
  <si>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</si>
  <si>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</si>
  <si>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</si>
  <si>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</si>
  <si>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</si>
  <si>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</si>
  <si>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</si>
  <si>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</si>
  <si>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</si>
  <si>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</si>
  <si>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</si>
  <si>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</si>
  <si>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</si>
  <si>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</si>
  <si>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</si>
  <si>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</si>
  <si>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</si>
  <si>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</si>
  <si>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</si>
  <si>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</si>
  <si>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</si>
  <si>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</si>
  <si>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</si>
  <si>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</si>
  <si>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</si>
  <si>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</si>
  <si>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</si>
  <si>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</si>
  <si>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</si>
  <si>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</si>
  <si>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</si>
  <si>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</si>
  <si>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</si>
  <si>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</si>
  <si>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</si>
  <si>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</si>
  <si>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</si>
  <si>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</si>
  <si>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</si>
  <si>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</si>
  <si>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</si>
  <si>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</si>
  <si>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</si>
  <si>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</si>
  <si>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</si>
  <si>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</si>
  <si>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</si>
  <si>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</si>
  <si>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</si>
  <si>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</si>
  <si>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</si>
  <si>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</si>
  <si>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</si>
  <si>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</si>
  <si>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</si>
  <si>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</si>
  <si>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</si>
  <si>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</si>
  <si>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</si>
  <si>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</si>
  <si>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</si>
  <si>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</si>
  <si>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</si>
  <si>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</si>
  <si>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</si>
  <si>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</si>
  <si>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</si>
  <si>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</si>
  <si>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</si>
  <si>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</si>
  <si>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</si>
  <si>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</si>
  <si>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</si>
  <si>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</si>
  <si>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</si>
  <si>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</si>
  <si>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</si>
  <si>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</si>
  <si>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</si>
  <si>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</si>
  <si>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</si>
  <si>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</si>
  <si>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</si>
  <si>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</si>
  <si>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</si>
  <si>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</si>
  <si>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</si>
  <si>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</si>
  <si>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</si>
  <si>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</si>
  <si>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</si>
  <si>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</si>
  <si>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</si>
  <si>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</si>
  <si>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</si>
  <si>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</si>
  <si>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</si>
  <si>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</si>
  <si>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</si>
  <si>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</si>
  <si>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</si>
  <si>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</si>
  <si>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</si>
  <si>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</si>
  <si>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</si>
  <si>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</si>
  <si>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</si>
  <si>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</si>
  <si>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</si>
  <si>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</si>
  <si>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</si>
  <si>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</si>
  <si>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</si>
  <si>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</si>
  <si>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</si>
  <si>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</si>
  <si>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</si>
  <si>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</si>
  <si>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</si>
  <si>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</si>
  <si>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</si>
  <si>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</si>
  <si>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</si>
  <si>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</si>
  <si>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</si>
  <si>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</si>
  <si>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</si>
  <si>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</si>
  <si>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</si>
  <si>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</si>
  <si>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</si>
  <si>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</si>
  <si>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</si>
  <si>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</si>
  <si>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</si>
  <si>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</si>
  <si>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</si>
  <si>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</si>
  <si>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</si>
  <si>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</si>
  <si>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</si>
  <si>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</si>
  <si>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</si>
  <si>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</si>
  <si>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</si>
  <si>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</si>
  <si>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</si>
  <si>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</si>
  <si>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</si>
  <si>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</si>
  <si>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</si>
  <si>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</si>
  <si>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</si>
  <si>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</si>
  <si>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</si>
  <si>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</si>
  <si>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</si>
  <si>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</si>
  <si>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</si>
  <si>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</si>
  <si>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</si>
  <si>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</si>
  <si>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</si>
  <si>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</si>
  <si>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</si>
  <si>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</si>
  <si>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</si>
  <si>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</si>
  <si>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</si>
  <si>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</si>
  <si>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</si>
  <si>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</si>
  <si>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</si>
  <si>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</si>
  <si>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</si>
  <si>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</si>
  <si>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</si>
  <si>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</si>
  <si>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</si>
  <si>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</si>
  <si>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</si>
  <si>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</si>
  <si>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</si>
  <si>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</si>
  <si>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</si>
  <si>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</si>
  <si>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</si>
  <si>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</si>
  <si>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</si>
  <si>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</si>
  <si>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</si>
  <si>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</si>
  <si>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</si>
  <si>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</si>
  <si>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</si>
  <si>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</si>
  <si>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</si>
  <si>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</si>
  <si>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</si>
  <si>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</si>
  <si>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</si>
  <si>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</si>
  <si>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</si>
  <si>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</si>
  <si>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</si>
  <si>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</si>
  <si>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</si>
  <si>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</si>
  <si>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</si>
  <si>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</si>
  <si>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</si>
  <si>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</si>
  <si>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</si>
  <si>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</si>
  <si>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</si>
  <si>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</si>
  <si>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</si>
  <si>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</si>
  <si>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</si>
  <si>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</si>
  <si>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</si>
  <si>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</si>
  <si>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</si>
  <si>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</si>
  <si>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</si>
  <si>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</si>
  <si>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</si>
  <si>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</si>
  <si>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</si>
  <si>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</si>
  <si>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</si>
  <si>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</si>
  <si>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</si>
  <si>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</si>
  <si>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</si>
  <si>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</si>
  <si>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</si>
  <si>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</si>
  <si>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</si>
  <si>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</si>
  <si>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</si>
  <si>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</si>
  <si>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</si>
  <si>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</si>
  <si>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</si>
  <si>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</si>
  <si>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</si>
  <si>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</si>
  <si>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</si>
  <si>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</si>
  <si>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</si>
  <si>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</si>
  <si>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</si>
  <si>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</si>
  <si>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</si>
  <si>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</si>
  <si>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</si>
  <si>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</si>
  <si>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</si>
  <si>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</si>
  <si>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</si>
  <si>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</si>
  <si>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</si>
  <si>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</si>
  <si>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</si>
  <si>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</si>
  <si>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</si>
  <si>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</si>
  <si>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</si>
  <si>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</si>
  <si>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</si>
  <si>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</si>
  <si>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</si>
  <si>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</si>
  <si>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</si>
  <si>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</si>
  <si>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</si>
  <si>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</si>
  <si>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</si>
  <si>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</si>
  <si>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</si>
  <si>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</si>
  <si>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</si>
  <si>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</si>
  <si>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</si>
  <si>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</si>
  <si>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</si>
  <si>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</si>
  <si>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</si>
  <si>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</si>
  <si>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</si>
  <si>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</si>
  <si>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</si>
  <si>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</si>
  <si>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</si>
  <si>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</si>
  <si>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</si>
  <si>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</si>
  <si>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</si>
  <si>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</si>
  <si>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</si>
  <si>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</si>
  <si>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</si>
  <si>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</si>
  <si>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</si>
  <si>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</si>
  <si>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</si>
  <si>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</si>
  <si>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</si>
  <si>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</si>
  <si>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</si>
  <si>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</si>
  <si>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</si>
  <si>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</si>
  <si>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</si>
  <si>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</si>
  <si>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</si>
  <si>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</si>
  <si>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</si>
  <si>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</si>
  <si>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</si>
  <si>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</si>
  <si>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</si>
  <si>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</si>
  <si>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</si>
  <si>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</si>
  <si>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</si>
  <si>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</si>
  <si>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</si>
  <si>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</si>
  <si>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</si>
  <si>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</si>
  <si>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</si>
  <si>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</si>
  <si>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</si>
  <si>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</si>
  <si>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</si>
  <si>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</si>
  <si>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</si>
  <si>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</si>
  <si>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</si>
  <si>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</si>
  <si>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</si>
  <si>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</si>
  <si>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</si>
  <si>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</si>
  <si>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</si>
  <si>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</si>
  <si>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</si>
  <si>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</si>
  <si>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</si>
  <si>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</si>
  <si>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</si>
  <si>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</si>
  <si>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</si>
  <si>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</si>
  <si>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</si>
  <si>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</si>
  <si>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</si>
  <si>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</si>
  <si>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</si>
  <si>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</si>
  <si>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</si>
  <si>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</si>
  <si>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</si>
  <si>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</si>
  <si>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</si>
  <si>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</si>
  <si>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</si>
  <si>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</si>
  <si>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</si>
  <si>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</si>
  <si>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</si>
  <si>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</si>
  <si>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</si>
  <si>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</si>
  <si>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</si>
  <si>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</si>
  <si>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</si>
  <si>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</si>
  <si>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</si>
  <si>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</si>
  <si>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</si>
  <si>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</si>
  <si>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</si>
  <si>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</si>
  <si>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</si>
  <si>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</si>
  <si>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</si>
  <si>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</si>
  <si>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</si>
  <si>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</si>
  <si>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</si>
  <si>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</si>
  <si>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</si>
  <si>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</si>
  <si>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</si>
  <si>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</si>
  <si>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</si>
  <si>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</si>
  <si>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</si>
  <si>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</si>
  <si>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</si>
  <si>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</si>
  <si>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</si>
  <si>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</si>
  <si>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</si>
  <si>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</si>
  <si>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</si>
  <si>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</si>
  <si>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</si>
  <si>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</si>
  <si>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</si>
  <si>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</si>
  <si>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</si>
  <si>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</si>
  <si>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</si>
  <si>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</si>
  <si>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</si>
  <si>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</si>
  <si>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</si>
  <si>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</si>
  <si>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</si>
  <si>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</si>
  <si>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</si>
  <si>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</si>
  <si>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</si>
  <si>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</si>
  <si>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</si>
  <si>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</si>
  <si>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</si>
  <si>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</si>
  <si>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</si>
  <si>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</si>
  <si>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</si>
  <si>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</si>
  <si>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</si>
  <si>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</si>
  <si>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</si>
  <si>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</si>
  <si>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</si>
  <si>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</si>
  <si>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</si>
  <si>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</si>
  <si>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</si>
  <si>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</si>
  <si>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</si>
  <si>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</si>
  <si>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</si>
  <si>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</si>
  <si>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</si>
  <si>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</si>
  <si>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</si>
  <si>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</si>
  <si>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</si>
  <si>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</si>
  <si>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</si>
  <si>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</si>
  <si>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</si>
  <si>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</si>
  <si>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</si>
  <si>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</si>
  <si>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</si>
  <si>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</si>
  <si>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</si>
  <si>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</si>
  <si>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</si>
  <si>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</si>
  <si>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</si>
  <si>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</si>
  <si>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</si>
  <si>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</si>
  <si>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</si>
  <si>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</si>
  <si>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</si>
  <si>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</si>
  <si>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</si>
  <si>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</si>
  <si>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</si>
  <si>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</si>
  <si>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</si>
  <si>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</si>
  <si>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</si>
  <si>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</si>
  <si>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</si>
  <si>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</si>
  <si>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</si>
  <si>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</si>
  <si>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</si>
  <si>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</si>
  <si>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</si>
  <si>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</si>
  <si>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</si>
  <si>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</si>
  <si>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</si>
  <si>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</si>
  <si>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</si>
  <si>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</si>
  <si>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</si>
  <si>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</si>
  <si>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</si>
  <si>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</si>
  <si>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</si>
  <si>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</si>
  <si>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</si>
  <si>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</si>
  <si>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</si>
  <si>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</si>
  <si>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</si>
  <si>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</si>
  <si>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</si>
  <si>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</si>
  <si>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</si>
  <si>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</si>
  <si>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</si>
  <si>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</si>
  <si>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</si>
  <si>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</si>
  <si>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</si>
  <si>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</si>
  <si>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</si>
  <si>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</si>
  <si>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</si>
  <si>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</si>
  <si>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</si>
  <si>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</si>
  <si>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</si>
  <si>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</si>
  <si>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</si>
  <si>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</si>
  <si>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</si>
  <si>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</si>
  <si>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</si>
  <si>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</si>
  <si>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</si>
  <si>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</si>
  <si>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</si>
  <si>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</si>
  <si>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</si>
  <si>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</si>
  <si>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</si>
  <si>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</si>
  <si>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</si>
  <si>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</si>
  <si>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</si>
  <si>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</si>
  <si>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</si>
  <si>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</si>
  <si>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</si>
  <si>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</si>
  <si>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</si>
  <si>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</si>
  <si>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</si>
  <si>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</si>
  <si>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</si>
  <si>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</si>
  <si>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</si>
  <si>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</si>
  <si>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</si>
  <si>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</si>
  <si>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</si>
  <si>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</si>
  <si>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</si>
  <si>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</si>
  <si>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</si>
  <si>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</si>
  <si>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</si>
  <si>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</si>
  <si>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</si>
  <si>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</si>
  <si>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</si>
  <si>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</si>
  <si>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</si>
  <si>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</si>
  <si>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</si>
  <si>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</si>
  <si>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</si>
  <si>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</si>
  <si>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</si>
  <si>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</si>
  <si>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</si>
  <si>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</si>
  <si>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</si>
  <si>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</si>
  <si>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</si>
  <si>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</si>
  <si>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</si>
  <si>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</si>
  <si>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</si>
  <si>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</si>
  <si>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</si>
  <si>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</si>
  <si>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</si>
  <si>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</si>
  <si>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</si>
  <si>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</si>
  <si>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</si>
  <si>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</si>
  <si>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</si>
  <si>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</si>
  <si>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</si>
  <si>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</si>
  <si>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</si>
  <si>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</si>
  <si>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</si>
  <si>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</si>
  <si>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</si>
  <si>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</si>
  <si>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</si>
  <si>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</si>
  <si>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</si>
  <si>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</si>
  <si>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</si>
  <si>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</si>
  <si>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</si>
  <si>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</si>
  <si>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</si>
  <si>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</si>
  <si>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</si>
  <si>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</si>
  <si>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</si>
  <si>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</si>
  <si>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</si>
  <si>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</si>
  <si>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</si>
  <si>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</si>
  <si>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</si>
  <si>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</si>
  <si>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</si>
  <si>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</si>
  <si>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</si>
  <si>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</si>
  <si>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</si>
  <si>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</si>
  <si>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</si>
  <si>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</si>
  <si>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</si>
  <si>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</si>
  <si>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</si>
  <si>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</si>
  <si>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</si>
  <si>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</si>
  <si>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</si>
  <si>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</si>
  <si>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</si>
  <si>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</si>
  <si>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</si>
  <si>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</si>
  <si>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</si>
  <si>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</si>
  <si>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</si>
  <si>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</si>
  <si>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</si>
  <si>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</si>
  <si>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</si>
  <si>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</si>
  <si>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</si>
  <si>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</si>
  <si>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</si>
  <si>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</si>
  <si>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</si>
  <si>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</si>
  <si>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</si>
  <si>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</si>
  <si>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</si>
  <si>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</si>
  <si>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</si>
  <si>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</si>
  <si>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</si>
  <si>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</si>
  <si>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</si>
  <si>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</si>
  <si>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</si>
  <si>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</si>
  <si>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</si>
  <si>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</si>
  <si>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</si>
  <si>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</si>
  <si>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</si>
  <si>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</si>
  <si>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</si>
  <si>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</si>
  <si>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</si>
  <si>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</si>
  <si>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</si>
  <si>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</si>
  <si>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</si>
  <si>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</si>
  <si>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</si>
  <si>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</si>
  <si>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</si>
  <si>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</si>
  <si>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</si>
  <si>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</si>
  <si>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</si>
  <si>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</si>
  <si>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</si>
  <si>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</si>
  <si>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</si>
  <si>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</si>
  <si>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</si>
  <si>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</si>
  <si>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</si>
  <si>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</si>
  <si>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</si>
  <si>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</si>
  <si>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</si>
  <si>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</si>
  <si>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</si>
  <si>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</si>
  <si>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</si>
  <si>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</si>
  <si>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</si>
  <si>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</si>
  <si>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</si>
  <si>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</si>
  <si>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</si>
  <si>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</si>
  <si>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</si>
  <si>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</si>
  <si>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</si>
  <si>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</si>
  <si>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</si>
  <si>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</si>
  <si>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</si>
  <si>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</si>
  <si>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</si>
  <si>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</si>
  <si>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</si>
  <si>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</si>
  <si>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</si>
  <si>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</si>
  <si>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</si>
  <si>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</si>
  <si>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</si>
  <si>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</si>
  <si>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</si>
  <si>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</si>
  <si>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</si>
  <si>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</si>
  <si>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</si>
  <si>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</si>
  <si>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</si>
  <si>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</si>
  <si>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</si>
  <si>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</si>
  <si>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</si>
  <si>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</si>
  <si>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</si>
  <si>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</si>
  <si>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</si>
  <si>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</si>
  <si>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</si>
  <si>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</si>
  <si>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</si>
  <si>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</si>
  <si>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</si>
  <si>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</si>
  <si>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</si>
  <si>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</si>
  <si>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</si>
  <si>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</si>
  <si>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</si>
  <si>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</si>
  <si>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</si>
  <si>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</si>
  <si>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</si>
  <si>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</si>
  <si>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</si>
  <si>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</si>
  <si>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</si>
  <si>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</si>
  <si>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</si>
  <si>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</si>
  <si>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</si>
  <si>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</si>
  <si>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</si>
  <si>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</si>
  <si>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</si>
  <si>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</si>
  <si>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</si>
  <si>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</si>
  <si>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</si>
  <si>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</si>
  <si>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</si>
  <si>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</si>
  <si>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</si>
  <si>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</si>
  <si>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</si>
  <si>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</si>
  <si>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</si>
  <si>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</si>
  <si>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</si>
  <si>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</si>
  <si>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</si>
  <si>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</si>
  <si>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</si>
  <si>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</si>
  <si>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</si>
  <si>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</si>
  <si>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</si>
  <si>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</si>
  <si>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</si>
  <si>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</si>
  <si>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</si>
  <si>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</si>
  <si>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</si>
  <si>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</si>
  <si>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</si>
  <si>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</si>
  <si>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</si>
  <si>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</si>
  <si>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</si>
  <si>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</si>
  <si>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</si>
  <si>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</si>
  <si>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</si>
  <si>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</si>
  <si>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</si>
  <si>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</si>
  <si>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</si>
  <si>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</si>
  <si>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</si>
  <si>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</si>
  <si>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</si>
  <si>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</si>
  <si>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</si>
  <si>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</si>
  <si>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</si>
  <si>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</si>
  <si>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</si>
  <si>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</si>
  <si>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</si>
  <si>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</si>
  <si>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</si>
  <si>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</si>
  <si>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</si>
  <si>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</si>
  <si>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</si>
  <si>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</si>
  <si>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</si>
  <si>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</si>
  <si>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</si>
  <si>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</si>
  <si>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</si>
  <si>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</si>
  <si>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</si>
  <si>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</si>
  <si>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</si>
  <si>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</si>
  <si>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</si>
  <si>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</si>
  <si>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</si>
  <si>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</si>
  <si>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</si>
  <si>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</si>
  <si>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</si>
  <si>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</si>
  <si>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</si>
  <si>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</si>
  <si>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</si>
  <si>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</si>
  <si>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</si>
  <si>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</si>
  <si>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</si>
  <si>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</si>
  <si>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</si>
  <si>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</si>
  <si>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</si>
  <si>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</si>
  <si>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</si>
  <si>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</si>
  <si>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</si>
  <si>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</si>
  <si>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</si>
  <si>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</si>
  <si>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</si>
  <si>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</si>
  <si>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</si>
  <si>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</si>
  <si>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</si>
  <si>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</si>
  <si>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</si>
  <si>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</si>
  <si>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</si>
  <si>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</si>
  <si>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</si>
  <si>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</si>
  <si>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</si>
  <si>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</si>
  <si>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</si>
  <si>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</si>
  <si>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</si>
  <si>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</si>
  <si>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</si>
  <si>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</si>
  <si>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</si>
  <si>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</si>
  <si>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</si>
  <si>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</si>
  <si>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</si>
  <si>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</si>
  <si>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</si>
  <si>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</si>
  <si>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</si>
  <si>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</si>
  <si>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</si>
  <si>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</si>
  <si>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</si>
  <si>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</si>
  <si>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</si>
  <si>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</si>
  <si>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</si>
  <si>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</si>
  <si>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</si>
  <si>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</si>
  <si>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</si>
  <si>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</si>
  <si>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</si>
  <si>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</si>
  <si>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</si>
  <si>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</si>
  <si>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</si>
  <si>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</si>
  <si>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</si>
  <si>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</si>
  <si>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</si>
  <si>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</si>
  <si>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</si>
  <si>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</si>
  <si>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</si>
  <si>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</si>
  <si>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</si>
  <si>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</si>
  <si>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</si>
  <si>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</si>
  <si>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</si>
  <si>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</si>
  <si>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</si>
  <si>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</si>
  <si>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</si>
  <si>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</si>
  <si>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</si>
  <si>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</si>
  <si>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</si>
  <si>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</si>
  <si>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</si>
  <si>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</si>
  <si>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</si>
  <si>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</si>
  <si>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</si>
  <si>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</si>
  <si>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</si>
  <si>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</si>
  <si>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</si>
  <si>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</si>
  <si>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</si>
  <si>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</si>
  <si>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</si>
  <si>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</si>
  <si>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</si>
  <si>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</si>
  <si>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</si>
  <si>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</si>
  <si>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</si>
  <si>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</si>
  <si>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</si>
  <si>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</si>
  <si>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</si>
  <si>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</si>
  <si>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</si>
  <si>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</si>
  <si>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</si>
  <si>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</si>
  <si>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</si>
  <si>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</si>
  <si>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</si>
  <si>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</si>
  <si>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</si>
  <si>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</si>
  <si>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</si>
  <si>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</si>
  <si>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</si>
  <si>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</si>
  <si>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</si>
  <si>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</si>
  <si>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</si>
  <si>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</si>
  <si>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</si>
  <si>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</si>
  <si>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</si>
  <si>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</si>
  <si>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</si>
  <si>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</si>
  <si>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</si>
  <si>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</si>
  <si>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</si>
  <si>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</si>
  <si>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</si>
  <si>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</si>
  <si>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</si>
  <si>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</si>
  <si>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</si>
  <si>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</si>
  <si>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</si>
  <si>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</si>
  <si>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</si>
  <si>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</si>
  <si>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</si>
  <si>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</si>
  <si>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</si>
  <si>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</si>
  <si>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</si>
  <si>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</si>
  <si>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</si>
  <si>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</si>
  <si>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</si>
  <si>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</si>
  <si>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</si>
  <si>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</si>
  <si>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</si>
  <si>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</si>
  <si>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</si>
  <si>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</si>
  <si>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</si>
  <si>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</si>
  <si>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</si>
  <si>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</si>
  <si>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</si>
  <si>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</si>
  <si>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</si>
  <si>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</si>
  <si>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</si>
  <si>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</si>
  <si>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</si>
  <si>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</si>
  <si>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</si>
  <si>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</si>
  <si>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</si>
  <si>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</si>
  <si>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</si>
  <si>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</si>
  <si>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</si>
  <si>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</si>
  <si>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</si>
  <si>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</si>
  <si>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</si>
  <si>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</si>
  <si>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</si>
  <si>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</si>
  <si>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</si>
  <si>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</si>
  <si>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</si>
  <si>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</si>
  <si>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</si>
  <si>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</si>
  <si>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</si>
  <si>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</si>
  <si>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</si>
  <si>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</si>
  <si>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</si>
  <si>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</si>
  <si>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</si>
  <si>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</si>
  <si>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</si>
  <si>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</si>
  <si>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</si>
  <si>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</si>
  <si>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</si>
  <si>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</si>
  <si>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</si>
  <si>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</si>
  <si>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</si>
  <si>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</si>
  <si>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</si>
  <si>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</si>
  <si>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</si>
  <si>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</si>
  <si>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</si>
  <si>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</si>
  <si>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</si>
  <si>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</si>
  <si>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</si>
  <si>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</si>
  <si>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</si>
  <si>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</si>
  <si>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</si>
  <si>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</si>
  <si>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</si>
  <si>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</si>
  <si>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</si>
  <si>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</si>
  <si>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</si>
  <si>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</si>
  <si>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</si>
  <si>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</si>
  <si>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</si>
  <si>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</si>
  <si>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</si>
  <si>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</si>
  <si>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</si>
  <si>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</si>
  <si>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</si>
  <si>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</si>
  <si>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</si>
  <si>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</si>
  <si>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</si>
  <si>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</si>
  <si>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</si>
  <si>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</si>
  <si>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</si>
  <si>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</si>
  <si>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</si>
  <si>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</si>
  <si>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</si>
  <si>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</si>
  <si>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</si>
  <si>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</si>
  <si>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</si>
  <si>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</si>
  <si>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</si>
  <si>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</si>
  <si>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</si>
  <si>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</si>
  <si>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</si>
  <si>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</si>
  <si>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</si>
  <si>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</si>
  <si>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</si>
  <si>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</si>
  <si>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</si>
  <si>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</si>
  <si>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</si>
  <si>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</si>
  <si>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</si>
  <si>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</si>
  <si>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</si>
  <si>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</si>
  <si>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</si>
  <si>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</si>
  <si>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</si>
  <si>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</si>
  <si>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</si>
  <si>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</si>
  <si>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</si>
  <si>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</si>
  <si>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</si>
  <si>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</si>
  <si>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</si>
  <si>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</si>
  <si>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</si>
  <si>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</si>
  <si>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</si>
  <si>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</si>
  <si>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</si>
  <si>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</si>
  <si>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</si>
  <si>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</si>
  <si>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</si>
  <si>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</si>
  <si>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</si>
  <si>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</si>
  <si>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</si>
  <si>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</si>
  <si>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</si>
  <si>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</si>
  <si>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</si>
  <si>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</si>
  <si>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</si>
  <si>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</si>
  <si>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</si>
  <si>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</si>
  <si>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</si>
  <si>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</si>
  <si>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</si>
  <si>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</si>
  <si>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</si>
  <si>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</si>
  <si>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</si>
  <si>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</si>
  <si>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</si>
  <si>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</si>
  <si>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</si>
  <si>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</si>
  <si>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</si>
  <si>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</si>
  <si>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</si>
  <si>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</si>
  <si>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</si>
  <si>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</si>
  <si>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</si>
  <si>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</si>
  <si>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</si>
  <si>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</si>
  <si>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</si>
  <si>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</si>
  <si>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</si>
  <si>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</si>
  <si>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</si>
  <si>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</si>
  <si>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</si>
  <si>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</si>
  <si>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</si>
  <si>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</si>
  <si>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</si>
  <si>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</si>
  <si>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</si>
  <si>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</si>
  <si>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</si>
  <si>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</si>
  <si>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</si>
  <si>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</si>
  <si>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</si>
  <si>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</si>
  <si>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</si>
  <si>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</si>
  <si>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</si>
  <si>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</si>
  <si>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</si>
  <si>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</si>
  <si>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</si>
  <si>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</si>
  <si>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</si>
  <si>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</si>
  <si>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</si>
  <si>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</si>
  <si>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</si>
  <si>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</si>
  <si>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</si>
  <si>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</si>
  <si>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</si>
  <si>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</si>
  <si>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</si>
  <si>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</si>
  <si>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</si>
  <si>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</si>
  <si>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</si>
  <si>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</si>
  <si>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</si>
  <si>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</si>
  <si>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</si>
  <si>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</si>
  <si>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</si>
  <si>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</si>
  <si>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</si>
  <si>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</si>
  <si>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</si>
  <si>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</si>
  <si>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</si>
  <si>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</si>
  <si>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</si>
  <si>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</si>
  <si>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</si>
  <si>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</si>
  <si>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</si>
  <si>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</si>
  <si>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</si>
  <si>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</si>
  <si>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</si>
  <si>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</si>
  <si>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</si>
  <si>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</si>
  <si>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</si>
  <si>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</si>
  <si>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</si>
  <si>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</si>
  <si>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</si>
  <si>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</si>
  <si>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</si>
  <si>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</si>
  <si>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</si>
  <si>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</si>
  <si>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</si>
  <si>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</si>
  <si>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</si>
  <si>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</si>
  <si>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</si>
  <si>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</si>
  <si>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</si>
  <si>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</si>
  <si>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</si>
  <si>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</si>
  <si>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</si>
  <si>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</si>
  <si>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</si>
  <si>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</si>
  <si>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</si>
  <si>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</si>
  <si>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</si>
  <si>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</si>
  <si>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</si>
  <si>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</si>
  <si>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</si>
  <si>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</si>
  <si>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</si>
  <si>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</si>
  <si>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</si>
  <si>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</si>
  <si>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</si>
  <si>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</si>
  <si>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</si>
  <si>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</si>
  <si>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</si>
  <si>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</si>
  <si>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</si>
  <si>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</si>
  <si>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</si>
  <si>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</si>
  <si>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</si>
  <si>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</si>
  <si>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</si>
  <si>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</si>
  <si>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</si>
  <si>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</si>
  <si>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</si>
  <si>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</si>
  <si>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</si>
  <si>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</si>
  <si>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</si>
  <si>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</si>
  <si>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</si>
  <si>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</si>
  <si>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</si>
  <si>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</si>
  <si>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</si>
  <si>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</si>
  <si>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</si>
  <si>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</si>
  <si>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</si>
  <si>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</si>
  <si>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</si>
  <si>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</si>
  <si>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</si>
  <si>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</si>
  <si>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</si>
  <si>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</si>
  <si>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</si>
  <si>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</si>
  <si>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</si>
  <si>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</si>
  <si>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</si>
  <si>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</si>
  <si>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</si>
  <si>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</si>
  <si>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</si>
  <si>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</si>
  <si>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</si>
  <si>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</si>
  <si>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</si>
  <si>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</si>
  <si>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</si>
  <si>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</si>
  <si>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</si>
  <si>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</si>
  <si>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</si>
  <si>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</si>
  <si>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</si>
  <si>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</si>
  <si>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</si>
  <si>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</si>
  <si>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</si>
  <si>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</si>
  <si>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</si>
  <si>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</si>
  <si>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</si>
  <si>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</si>
  <si>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</si>
  <si>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</si>
  <si>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</si>
  <si>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</si>
  <si>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</si>
  <si>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</si>
  <si>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</si>
  <si>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</si>
  <si>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</si>
  <si>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</si>
  <si>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</si>
  <si>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</si>
  <si>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</si>
  <si>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</si>
  <si>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</si>
  <si>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</si>
  <si>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</si>
  <si>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</si>
  <si>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</si>
  <si>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</si>
  <si>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</si>
  <si>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</si>
  <si>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</si>
  <si>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</si>
  <si>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</si>
  <si>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</si>
  <si>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</si>
  <si>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</si>
  <si>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</si>
  <si>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</si>
  <si>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</si>
  <si>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</si>
  <si>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</si>
  <si>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</si>
  <si>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</si>
  <si>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</si>
  <si>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</si>
  <si>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</si>
  <si>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</si>
  <si>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</si>
  <si>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</si>
  <si>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</si>
  <si>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</si>
  <si>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</si>
  <si>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</si>
  <si>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</si>
  <si>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</si>
  <si>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</si>
  <si>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</si>
  <si>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</si>
  <si>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</si>
  <si>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</si>
  <si>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</si>
  <si>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</si>
  <si>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</si>
  <si>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</si>
  <si>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</si>
  <si>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</si>
  <si>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</si>
  <si>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</si>
  <si>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</si>
  <si>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</si>
  <si>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</si>
  <si>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</si>
  <si>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</si>
  <si>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</si>
  <si>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</si>
  <si>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</si>
  <si>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</si>
  <si>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</si>
  <si>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</si>
  <si>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</si>
  <si>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</si>
  <si>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</si>
  <si>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</si>
  <si>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</si>
  <si>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</si>
  <si>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</si>
  <si>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</si>
  <si>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</si>
  <si>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</si>
  <si>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</si>
  <si>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</si>
  <si>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</si>
  <si>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</si>
  <si>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</si>
  <si>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</si>
  <si>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</si>
  <si>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</si>
  <si>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</si>
  <si>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</si>
  <si>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</si>
  <si>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</si>
  <si>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</si>
  <si>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</si>
  <si>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</si>
  <si>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</si>
  <si>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</si>
  <si>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</si>
  <si>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</si>
  <si>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</si>
  <si>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</si>
  <si>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</si>
  <si>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</si>
  <si>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</si>
  <si>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</si>
  <si>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</si>
  <si>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</si>
  <si>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</si>
  <si>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</si>
  <si>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</si>
  <si>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</si>
  <si>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</si>
  <si>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</si>
  <si>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</si>
  <si>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</si>
  <si>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</si>
  <si>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</si>
  <si>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</si>
  <si>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</si>
  <si>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</si>
  <si>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</si>
  <si>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</si>
  <si>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</si>
  <si>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</si>
  <si>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</si>
  <si>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</si>
  <si>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</si>
  <si>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</si>
  <si>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</si>
  <si>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</si>
  <si>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</si>
  <si>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</si>
  <si>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</si>
  <si>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</si>
  <si>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</si>
  <si>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</si>
  <si>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</si>
  <si>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</si>
  <si>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</si>
  <si>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</si>
  <si>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</si>
  <si>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</si>
  <si>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</si>
  <si>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</si>
  <si>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</si>
  <si>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</si>
  <si>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</si>
  <si>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</si>
  <si>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</si>
  <si>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</si>
  <si>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</si>
  <si>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</si>
  <si>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</si>
  <si>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</si>
  <si>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</si>
  <si>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</si>
  <si>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</si>
  <si>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</si>
  <si>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</si>
  <si>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</si>
  <si>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</si>
  <si>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</si>
  <si>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</si>
  <si>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</si>
  <si>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</si>
  <si>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</si>
  <si>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</si>
  <si>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</si>
  <si>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</si>
  <si>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</si>
  <si>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</si>
  <si>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</si>
  <si>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</si>
  <si>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</si>
  <si>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</si>
  <si>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</si>
  <si>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</si>
  <si>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</si>
  <si>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</si>
  <si>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</si>
  <si>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</si>
  <si>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</si>
  <si>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</si>
  <si>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</si>
  <si>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</si>
  <si>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</si>
  <si>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</si>
  <si>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</si>
  <si>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</si>
  <si>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</si>
  <si>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</si>
  <si>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</si>
  <si>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</si>
  <si>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</si>
  <si>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</si>
  <si>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</si>
  <si>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</si>
  <si>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</si>
  <si>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</si>
  <si>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</si>
  <si>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</si>
  <si>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</si>
  <si>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</si>
  <si>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</si>
  <si>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</si>
  <si>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</si>
  <si>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</si>
  <si>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</si>
  <si>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</si>
  <si>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</si>
  <si>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</si>
  <si>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</si>
  <si>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</si>
  <si>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</si>
  <si>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</si>
  <si>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</si>
  <si>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</si>
  <si>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</si>
  <si>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</si>
  <si>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</si>
  <si>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</si>
  <si>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</si>
  <si>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</si>
  <si>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</si>
  <si>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</si>
  <si>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</si>
  <si>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</si>
  <si>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</si>
  <si>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</si>
  <si>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</si>
  <si>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</si>
  <si>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</si>
  <si>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</si>
  <si>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</si>
  <si>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</si>
  <si>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</si>
  <si>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</si>
  <si>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</si>
  <si>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</si>
  <si>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</si>
  <si>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</si>
  <si>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</si>
  <si>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</si>
  <si>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</si>
  <si>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</si>
  <si>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</si>
  <si>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</si>
  <si>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</si>
  <si>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</si>
  <si>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</si>
  <si>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</si>
  <si>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</si>
  <si>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</si>
  <si>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</si>
  <si>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</si>
  <si>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</si>
  <si>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</si>
  <si>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</si>
  <si>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</si>
  <si>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</si>
  <si>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</si>
  <si>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</si>
  <si>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</si>
  <si>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</si>
  <si>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</si>
  <si>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</si>
  <si>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</si>
  <si>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</si>
  <si>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</si>
  <si>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</si>
  <si>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</si>
  <si>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</si>
  <si>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</si>
  <si>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</si>
  <si>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</si>
  <si>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</si>
  <si>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</si>
  <si>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</si>
  <si>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</si>
  <si>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</si>
  <si>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</si>
  <si>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</si>
  <si>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</si>
  <si>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</si>
  <si>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</si>
  <si>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</si>
  <si>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</si>
  <si>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</si>
  <si>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</si>
  <si>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</si>
  <si>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</si>
  <si>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</si>
  <si>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</si>
  <si>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</si>
  <si>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</si>
  <si>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</si>
  <si>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</si>
  <si>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</si>
  <si>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</si>
  <si>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</si>
  <si>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</si>
  <si>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</si>
  <si>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</si>
  <si>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</si>
  <si>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</si>
  <si>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</si>
  <si>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</si>
  <si>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</si>
  <si>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</si>
  <si>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</si>
  <si>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</si>
  <si>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</si>
  <si>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</si>
  <si>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</si>
  <si>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</si>
  <si>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</si>
  <si>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</si>
  <si>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</si>
  <si>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</si>
  <si>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</si>
  <si>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</si>
  <si>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</si>
  <si>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</si>
  <si>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</si>
  <si>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</si>
  <si>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</si>
  <si>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</si>
  <si>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</si>
  <si>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</si>
  <si>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</si>
  <si>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</si>
  <si>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</si>
  <si>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</si>
  <si>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</si>
  <si>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</si>
  <si>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</si>
  <si>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</si>
  <si>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</si>
  <si>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</si>
  <si>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</si>
  <si>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</si>
  <si>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</si>
  <si>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</si>
  <si>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</si>
  <si>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</si>
  <si>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</si>
  <si>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</si>
  <si>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</si>
  <si>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</si>
  <si>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</si>
  <si>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</si>
  <si>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</si>
  <si>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</si>
  <si>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</si>
  <si>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</si>
  <si>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</si>
  <si>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</si>
  <si>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</si>
  <si>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</si>
  <si>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</si>
  <si>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</si>
  <si>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</si>
  <si>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</si>
  <si>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</si>
  <si>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</si>
  <si>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</si>
  <si>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</si>
  <si>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</si>
  <si>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</si>
  <si>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</si>
  <si>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</si>
  <si>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</si>
  <si>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</si>
  <si>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</si>
  <si>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</si>
  <si>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</si>
  <si>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</si>
  <si>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</si>
  <si>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</si>
  <si>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</si>
  <si>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</si>
  <si>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</si>
  <si>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</si>
  <si>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</si>
  <si>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</si>
  <si>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</si>
  <si>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</si>
  <si>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</si>
  <si>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</si>
  <si>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</si>
  <si>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</si>
  <si>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</si>
  <si>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</si>
  <si>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</si>
  <si>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</si>
  <si>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</si>
  <si>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</si>
  <si>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</si>
  <si>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</si>
  <si>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</si>
  <si>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</si>
  <si>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</si>
  <si>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</si>
  <si>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</si>
  <si>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</si>
  <si>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</si>
  <si>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</si>
  <si>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</si>
  <si>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</si>
  <si>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</si>
  <si>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</si>
  <si>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</si>
  <si>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</si>
  <si>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</si>
  <si>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</si>
  <si>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</si>
  <si>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</si>
  <si>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</si>
  <si>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</si>
  <si>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</si>
  <si>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</si>
  <si>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</si>
  <si>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</si>
  <si>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</si>
  <si>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</si>
  <si>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</si>
  <si>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</si>
  <si>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</si>
  <si>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</si>
  <si>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</si>
  <si>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</si>
  <si>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</si>
  <si>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</si>
  <si>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</si>
  <si>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</si>
  <si>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</si>
  <si>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</si>
  <si>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</si>
  <si>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</si>
  <si>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</si>
  <si>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</si>
  <si>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</si>
  <si>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</si>
  <si>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</si>
  <si>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</si>
  <si>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</si>
  <si>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</si>
  <si>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</si>
  <si>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</si>
  <si>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</si>
  <si>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</si>
  <si>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</si>
  <si>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</si>
  <si>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</si>
  <si>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</si>
  <si>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</si>
  <si>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</si>
  <si>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</si>
  <si>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</si>
  <si>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</si>
  <si>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</si>
  <si>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</si>
  <si>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</si>
  <si>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</si>
  <si>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</si>
  <si>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</si>
  <si>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</si>
  <si>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</si>
  <si>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</si>
  <si>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</si>
  <si>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</si>
  <si>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</si>
  <si>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</si>
  <si>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</si>
  <si>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</si>
  <si>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</si>
  <si>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</si>
  <si>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</si>
  <si>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</si>
  <si>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</si>
  <si>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</si>
  <si>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</si>
  <si>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</si>
  <si>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</si>
  <si>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</si>
  <si>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</si>
  <si>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</si>
  <si>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</si>
  <si>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</si>
  <si>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</si>
  <si>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</si>
  <si>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</si>
  <si>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</si>
  <si>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</si>
  <si>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</si>
  <si>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</si>
  <si>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</si>
  <si>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</si>
  <si>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</si>
  <si>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</si>
  <si>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</si>
  <si>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</si>
  <si>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</si>
  <si>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</si>
  <si>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</si>
  <si>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</si>
  <si>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</si>
  <si>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</si>
  <si>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</si>
  <si>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</si>
  <si>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</si>
  <si>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</si>
  <si>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</si>
  <si>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</si>
  <si>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</si>
  <si>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</si>
  <si>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</si>
  <si>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</si>
  <si>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</si>
  <si>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</si>
  <si>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</si>
  <si>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</si>
  <si>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</si>
  <si>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</si>
  <si>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</si>
  <si>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</si>
  <si>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</si>
  <si>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</si>
  <si>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</si>
  <si>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</si>
  <si>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</si>
  <si>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</si>
  <si>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</si>
  <si>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</si>
  <si>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</si>
  <si>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</si>
  <si>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</si>
  <si>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</si>
  <si>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</si>
  <si>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</si>
  <si>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</si>
  <si>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</si>
  <si>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</si>
  <si>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</si>
  <si>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</si>
  <si>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</si>
  <si>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</si>
  <si>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</si>
  <si>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</si>
  <si>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</si>
  <si>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</si>
  <si>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</si>
  <si>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</si>
  <si>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</si>
  <si>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</si>
  <si>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</si>
  <si>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</si>
  <si>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</si>
  <si>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</si>
  <si>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</si>
  <si>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</si>
  <si>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</si>
  <si>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</si>
  <si>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</si>
  <si>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</si>
  <si>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</si>
  <si>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</si>
  <si>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</si>
  <si>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</si>
  <si>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</si>
  <si>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</si>
  <si>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</si>
  <si>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</si>
  <si>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</si>
  <si>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</si>
  <si>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</si>
  <si>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</si>
  <si>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</si>
  <si>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</si>
  <si>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</si>
  <si>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</si>
  <si>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</si>
  <si>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</si>
  <si>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</si>
  <si>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</si>
  <si>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</si>
  <si>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</si>
  <si>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</si>
  <si>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</si>
  <si>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</si>
  <si>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</si>
  <si>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</si>
  <si>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</si>
  <si>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</si>
  <si>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</si>
  <si>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</si>
  <si>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</si>
  <si>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</si>
  <si>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</si>
  <si>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</si>
  <si>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</si>
  <si>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</si>
  <si>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</si>
  <si>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</si>
  <si>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</si>
  <si>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</si>
  <si>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</si>
  <si>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</si>
  <si>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</si>
  <si>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</si>
  <si>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</si>
  <si>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</si>
  <si>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</si>
  <si>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</si>
  <si>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</si>
  <si>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</si>
  <si>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</si>
  <si>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</si>
  <si>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</si>
  <si>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</si>
  <si>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</si>
  <si>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</si>
  <si>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</si>
  <si>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</si>
  <si>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</si>
  <si>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</si>
  <si>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</si>
  <si>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</si>
  <si>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</si>
  <si>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</si>
  <si>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</si>
  <si>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</si>
  <si>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</si>
  <si>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</si>
  <si>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</si>
  <si>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</si>
  <si>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</si>
  <si>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</si>
  <si>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</si>
  <si>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</si>
  <si>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</si>
  <si>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</si>
  <si>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</si>
  <si>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</si>
  <si>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</si>
  <si>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</si>
  <si>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</si>
  <si>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</si>
  <si>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</si>
  <si>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</si>
  <si>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</si>
  <si>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</si>
  <si>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</si>
  <si>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</si>
  <si>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</si>
  <si>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</si>
  <si>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</si>
  <si>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</si>
  <si>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</si>
  <si>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</si>
  <si>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</si>
  <si>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</si>
  <si>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</si>
  <si>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</si>
  <si>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</si>
  <si>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</si>
  <si>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</si>
  <si>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</si>
  <si>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</si>
  <si>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</si>
  <si>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</si>
  <si>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</si>
  <si>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</si>
  <si>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</si>
  <si>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</si>
  <si>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</si>
  <si>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</si>
  <si>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</si>
  <si>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</si>
  <si>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</si>
  <si>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</si>
  <si>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</si>
  <si>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</si>
  <si>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</si>
  <si>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</si>
  <si>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</si>
  <si>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</si>
  <si>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</si>
  <si>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</si>
  <si>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</si>
  <si>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</si>
  <si>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</si>
  <si>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</si>
  <si>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</si>
  <si>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</si>
  <si>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</si>
  <si>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</si>
  <si>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</si>
  <si>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</si>
  <si>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</si>
  <si>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</si>
  <si>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</si>
  <si>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</si>
  <si>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</si>
  <si>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</si>
  <si>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</si>
  <si>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</si>
  <si>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</si>
  <si>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</si>
  <si>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</si>
  <si>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</si>
  <si>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</si>
  <si>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</si>
  <si>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</si>
  <si>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</si>
  <si>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</si>
  <si>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</si>
  <si>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</si>
  <si>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</si>
  <si>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</si>
  <si>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</si>
  <si>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</si>
  <si>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</si>
  <si>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</si>
  <si>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</si>
  <si>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</si>
  <si>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</si>
  <si>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</si>
  <si>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</si>
  <si>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</si>
  <si>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</si>
  <si>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</si>
  <si>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</si>
  <si>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</si>
  <si>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</si>
  <si>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</si>
  <si>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</si>
  <si>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</si>
  <si>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</si>
  <si>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</si>
  <si>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</si>
  <si>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</si>
  <si>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</si>
  <si>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</si>
  <si>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</si>
  <si>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</si>
  <si>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</si>
  <si>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</si>
  <si>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</si>
  <si>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</si>
  <si>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</si>
  <si>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</si>
  <si>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</si>
  <si>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</si>
  <si>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</si>
  <si>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</si>
  <si>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</si>
  <si>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</si>
  <si>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</si>
  <si>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</si>
  <si>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</si>
  <si>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</si>
  <si>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</si>
  <si>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</si>
  <si>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</si>
  <si>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</si>
  <si>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</si>
  <si>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</si>
  <si>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</si>
  <si>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</si>
  <si>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</si>
  <si>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</si>
  <si>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</si>
  <si>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</si>
  <si>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</si>
  <si>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</si>
  <si>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</si>
  <si>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</si>
  <si>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</si>
  <si>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</si>
  <si>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</si>
  <si>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</si>
  <si>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</si>
  <si>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</si>
  <si>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</si>
  <si>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</si>
  <si>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</si>
  <si>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</si>
  <si>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</si>
  <si>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</si>
  <si>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</si>
  <si>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</si>
  <si>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</si>
  <si>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</si>
  <si>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</si>
  <si>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</si>
  <si>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</si>
  <si>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</si>
  <si>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</si>
  <si>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</si>
  <si>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</si>
  <si>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</si>
  <si>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</si>
  <si>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</si>
  <si>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</si>
  <si>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</si>
  <si>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</si>
  <si>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</si>
  <si>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</si>
  <si>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</si>
  <si>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</si>
  <si>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</si>
  <si>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</si>
  <si>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</si>
  <si>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</si>
  <si>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</si>
  <si>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</si>
  <si>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</si>
  <si>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</si>
  <si>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</si>
  <si>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</si>
  <si>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</si>
  <si>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</si>
  <si>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</si>
  <si>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</si>
  <si>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</si>
  <si>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</si>
  <si>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</si>
  <si>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</si>
  <si>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</si>
  <si>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</si>
  <si>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</si>
  <si>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</si>
  <si>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</si>
  <si>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</si>
  <si>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</si>
  <si>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</si>
  <si>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</si>
  <si>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</si>
  <si>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</si>
  <si>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</si>
  <si>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</si>
  <si>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</si>
  <si>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</si>
  <si>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</si>
  <si>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</si>
  <si>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</si>
  <si>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</si>
  <si>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</si>
  <si>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</si>
  <si>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</si>
  <si>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</si>
  <si>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</si>
  <si>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</si>
  <si>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</si>
  <si>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</si>
  <si>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</si>
  <si>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</si>
  <si>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</si>
  <si>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</si>
  <si>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</si>
  <si>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</si>
  <si>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</si>
  <si>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</si>
  <si>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</si>
  <si>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</si>
  <si>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</si>
  <si>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</si>
  <si>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</si>
  <si>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</si>
  <si>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</si>
  <si>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</si>
  <si>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</si>
  <si>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</si>
  <si>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</si>
  <si>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</si>
  <si>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</si>
  <si>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</si>
  <si>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</si>
  <si>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</si>
  <si>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</si>
  <si>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</si>
  <si>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</si>
  <si>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</si>
  <si>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</si>
  <si>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</si>
  <si>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</si>
  <si>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</si>
  <si>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</si>
  <si>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</si>
  <si>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</si>
  <si>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</si>
  <si>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</si>
  <si>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</si>
  <si>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</si>
  <si>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</si>
  <si>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</si>
  <si>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</si>
  <si>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</si>
  <si>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</si>
  <si>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</si>
  <si>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</si>
  <si>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</si>
  <si>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</si>
  <si>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</si>
  <si>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</si>
  <si>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</si>
  <si>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</si>
  <si>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</si>
  <si>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</si>
  <si>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</si>
  <si>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</si>
  <si>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</si>
  <si>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</si>
  <si>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</si>
  <si>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</si>
  <si>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</si>
  <si>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</si>
  <si>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</si>
  <si>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</si>
  <si>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</si>
  <si>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</si>
  <si>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</si>
  <si>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</si>
  <si>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</si>
  <si>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</si>
  <si>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</si>
  <si>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</si>
  <si>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</si>
  <si>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</si>
  <si>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</si>
  <si>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</si>
  <si>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</si>
  <si>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</si>
  <si>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</si>
  <si>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</si>
  <si>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</si>
  <si>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</si>
  <si>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</si>
  <si>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</si>
  <si>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</si>
  <si>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</si>
  <si>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</si>
  <si>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</si>
  <si>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</si>
  <si>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</si>
  <si>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</si>
  <si>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</si>
  <si>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</si>
  <si>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</si>
  <si>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</si>
  <si>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</si>
  <si>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</si>
  <si>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</si>
  <si>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</si>
  <si>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</si>
  <si>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</si>
  <si>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</si>
  <si>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</si>
  <si>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</si>
  <si>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</si>
  <si>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</si>
  <si>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</si>
  <si>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</si>
  <si>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</si>
  <si>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</si>
  <si>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</si>
  <si>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</si>
  <si>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</si>
  <si>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</si>
  <si>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</si>
  <si>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</si>
  <si>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</si>
  <si>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</si>
  <si>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</si>
  <si>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</si>
  <si>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</si>
  <si>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</si>
  <si>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</si>
  <si>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</si>
  <si>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</si>
  <si>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</si>
  <si>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</si>
  <si>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</si>
  <si>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</si>
  <si>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</si>
  <si>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</si>
  <si>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</si>
  <si>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</si>
  <si>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</si>
  <si>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</si>
  <si>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</si>
  <si>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</si>
  <si>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</si>
  <si>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</si>
  <si>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</si>
  <si>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</si>
  <si>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</si>
  <si>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</si>
  <si>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</si>
  <si>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</si>
  <si>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</si>
  <si>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</si>
  <si>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</si>
  <si>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</si>
  <si>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</si>
  <si>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</si>
  <si>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</si>
  <si>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</si>
  <si>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</si>
  <si>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</si>
  <si>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</si>
  <si>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</si>
  <si>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</si>
  <si>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</si>
  <si>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</si>
  <si>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</si>
  <si>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</si>
  <si>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</si>
  <si>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</si>
  <si>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</si>
  <si>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</si>
  <si>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</si>
  <si>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</si>
  <si>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</si>
  <si>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</si>
  <si>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</si>
  <si>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</si>
  <si>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</si>
  <si>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</si>
  <si>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</si>
  <si>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</si>
  <si>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</si>
  <si>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</si>
  <si>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</si>
  <si>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</si>
  <si>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</si>
  <si>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</si>
  <si>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</si>
  <si>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</si>
  <si>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</si>
  <si>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</si>
  <si>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</si>
  <si>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</si>
  <si>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</si>
  <si>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</si>
  <si>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</si>
  <si>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</si>
  <si>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</si>
  <si>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</si>
  <si>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</si>
  <si>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</si>
  <si>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</si>
  <si>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</si>
  <si>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</si>
  <si>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</si>
  <si>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</si>
  <si>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</si>
  <si>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</si>
  <si>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</si>
  <si>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</si>
  <si>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</si>
  <si>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</si>
  <si>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</si>
  <si>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</si>
  <si>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</si>
  <si>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</si>
  <si>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</si>
  <si>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</si>
  <si>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</si>
  <si>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</si>
  <si>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</si>
  <si>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</si>
  <si>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</si>
  <si>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</si>
  <si>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</si>
  <si>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</si>
  <si>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</si>
  <si>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</si>
  <si>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</si>
  <si>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</si>
  <si>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</si>
  <si>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</si>
  <si>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</si>
  <si>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</si>
  <si>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</si>
  <si>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</si>
  <si>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</si>
  <si>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</si>
  <si>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</si>
  <si>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</si>
  <si>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</si>
  <si>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</si>
  <si>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</si>
  <si>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</si>
  <si>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</si>
  <si>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</si>
  <si>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</si>
  <si>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</si>
  <si>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</si>
  <si>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</si>
  <si>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</si>
  <si>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</si>
  <si>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</si>
  <si>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</si>
  <si>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</si>
  <si>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</si>
  <si>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</si>
  <si>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</si>
  <si>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</si>
  <si>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</si>
  <si>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</si>
  <si>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</si>
  <si>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</si>
  <si>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</si>
  <si>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</si>
  <si>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</si>
  <si>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</si>
  <si>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</si>
  <si>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</si>
  <si>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</si>
  <si>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</si>
  <si>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</si>
  <si>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</si>
  <si>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</si>
  <si>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</si>
  <si>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</si>
  <si>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</si>
  <si>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</si>
  <si>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</si>
  <si>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</si>
  <si>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</si>
  <si>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</si>
  <si>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</si>
  <si>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</si>
  <si>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</si>
  <si>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</si>
  <si>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</si>
  <si>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</si>
  <si>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</si>
  <si>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</si>
  <si>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</si>
  <si>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</si>
  <si>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</si>
  <si>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</si>
  <si>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</si>
  <si>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</si>
  <si>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</si>
  <si>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</si>
  <si>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</si>
  <si>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</si>
  <si>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</si>
  <si>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</si>
  <si>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</si>
  <si>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</si>
  <si>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</si>
  <si>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</si>
  <si>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</si>
  <si>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</si>
  <si>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</si>
  <si>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</si>
  <si>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</si>
  <si>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</si>
  <si>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</si>
  <si>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</si>
  <si>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</si>
  <si>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</si>
  <si>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</si>
  <si>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</si>
  <si>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</si>
  <si>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</si>
  <si>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</si>
  <si>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</si>
  <si>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</si>
  <si>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</si>
  <si>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</si>
  <si>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</si>
  <si>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</si>
  <si>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</si>
  <si>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</si>
  <si>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</si>
  <si>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</si>
  <si>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</si>
  <si>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</si>
  <si>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</si>
  <si>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</si>
  <si>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</si>
  <si>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</si>
  <si>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</si>
  <si>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</si>
  <si>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</si>
  <si>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</si>
  <si>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</si>
  <si>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</si>
  <si>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</si>
  <si>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</si>
  <si>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</si>
  <si>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</si>
  <si>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</si>
  <si>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</si>
  <si>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</si>
  <si>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</si>
  <si>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</si>
  <si>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</si>
  <si>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</si>
  <si>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</si>
  <si>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</si>
  <si>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</si>
  <si>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</si>
  <si>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</si>
  <si>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</si>
  <si>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</si>
  <si>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</si>
  <si>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</si>
  <si>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</si>
  <si>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</si>
  <si>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</si>
  <si>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</si>
  <si>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</si>
  <si>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</si>
  <si>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</si>
  <si>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</si>
  <si>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</si>
  <si>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</si>
  <si>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</si>
  <si>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</si>
  <si>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</si>
  <si>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</si>
  <si>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</si>
  <si>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</si>
  <si>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</si>
  <si>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</si>
  <si>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</si>
  <si>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</si>
  <si>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</si>
  <si>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</si>
  <si>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</si>
  <si>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</si>
  <si>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</si>
  <si>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</si>
  <si>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</si>
  <si>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</si>
  <si>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</si>
  <si>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</si>
  <si>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</si>
  <si>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</si>
  <si>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</si>
  <si>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</si>
  <si>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</si>
  <si>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</si>
  <si>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</si>
  <si>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</si>
  <si>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</si>
  <si>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</si>
  <si>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</si>
  <si>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</si>
  <si>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</si>
  <si>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</si>
  <si>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</si>
  <si>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</si>
  <si>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</si>
  <si>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</si>
  <si>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</si>
  <si>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</si>
  <si>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</si>
  <si>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</si>
  <si>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</si>
  <si>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</si>
  <si>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</si>
  <si>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</si>
  <si>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</si>
  <si>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</si>
  <si>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</si>
  <si>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</si>
  <si>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</si>
  <si>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</si>
  <si>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</si>
  <si>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</si>
  <si>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</si>
  <si>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</si>
  <si>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</si>
  <si>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</si>
  <si>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</si>
  <si>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</si>
  <si>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</si>
  <si>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</si>
  <si>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</si>
  <si>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</si>
  <si>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</si>
  <si>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</si>
  <si>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</si>
  <si>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</si>
  <si>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</si>
  <si>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</si>
  <si>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</si>
  <si>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</si>
  <si>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</si>
  <si>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</si>
  <si>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</si>
  <si>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</si>
  <si>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</si>
  <si>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</si>
  <si>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</si>
  <si>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</si>
  <si>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</si>
  <si>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</si>
  <si>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</si>
  <si>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</si>
  <si>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</si>
  <si>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</si>
  <si>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</si>
  <si>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</si>
  <si>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</si>
  <si>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</si>
  <si>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</si>
  <si>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</si>
  <si>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</si>
  <si>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</si>
  <si>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</si>
  <si>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</si>
  <si>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</si>
  <si>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</si>
  <si>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</si>
  <si>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</si>
  <si>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</si>
  <si>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</si>
  <si>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</si>
  <si>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</si>
  <si>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</si>
  <si>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</si>
  <si>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</si>
  <si>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</si>
  <si>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</si>
  <si>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</si>
  <si>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</si>
  <si>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</si>
  <si>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</si>
  <si>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</si>
  <si>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</si>
  <si>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</si>
  <si>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</si>
  <si>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</si>
  <si>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</si>
  <si>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</si>
  <si>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</si>
  <si>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</si>
  <si>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</si>
  <si>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</si>
  <si>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</si>
  <si>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</si>
  <si>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</si>
  <si>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</si>
  <si>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</si>
  <si>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</si>
  <si>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</si>
  <si>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</si>
  <si>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</si>
  <si>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</si>
  <si>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</si>
  <si>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</si>
  <si>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</si>
  <si>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</si>
  <si>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</si>
  <si>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</si>
  <si>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</si>
  <si>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</si>
  <si>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</si>
  <si>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</si>
  <si>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</si>
  <si>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</si>
  <si>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</si>
  <si>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</si>
  <si>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</si>
  <si>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</si>
  <si>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</si>
  <si>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</si>
  <si>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</si>
  <si>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</si>
  <si>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</si>
  <si>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</si>
  <si>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</si>
  <si>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</si>
  <si>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</si>
  <si>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</si>
  <si>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</si>
  <si>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</si>
  <si>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</si>
  <si>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</si>
  <si>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</si>
  <si>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</si>
  <si>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</si>
  <si>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</si>
  <si>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</si>
  <si>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</si>
  <si>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</si>
  <si>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</si>
  <si>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</si>
  <si>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</si>
  <si>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</si>
  <si>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</si>
  <si>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</si>
  <si>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</si>
  <si>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</si>
  <si>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</si>
  <si>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</si>
  <si>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</si>
  <si>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</si>
  <si>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</si>
  <si>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</si>
  <si>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</si>
  <si>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</si>
  <si>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</si>
  <si>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</si>
  <si>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</si>
  <si>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</si>
  <si>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</si>
  <si>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</si>
  <si>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</si>
  <si>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</si>
  <si>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</si>
  <si>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</si>
  <si>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</si>
  <si>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</si>
  <si>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</si>
  <si>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</si>
  <si>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</si>
  <si>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</si>
  <si>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</si>
  <si>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</si>
  <si>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</si>
  <si>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</si>
  <si>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</si>
  <si>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</si>
  <si>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</si>
  <si>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</si>
  <si>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</si>
  <si>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</si>
  <si>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</si>
  <si>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</si>
  <si>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</si>
  <si>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</si>
  <si>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</si>
  <si>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</si>
  <si>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</si>
  <si>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</si>
  <si>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</si>
  <si>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</si>
  <si>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</si>
  <si>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</si>
  <si>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</si>
  <si>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</si>
  <si>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</si>
  <si>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</si>
  <si>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</si>
  <si>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</si>
  <si>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</si>
  <si>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</si>
  <si>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</si>
  <si>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</si>
  <si>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</si>
  <si>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</si>
  <si>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</si>
  <si>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</si>
  <si>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</si>
  <si>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</si>
  <si>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</si>
  <si>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</si>
  <si>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</si>
  <si>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</si>
  <si>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</si>
  <si>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</si>
  <si>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</si>
  <si>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</si>
  <si>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</si>
  <si>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</si>
  <si>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</si>
  <si>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</si>
  <si>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</si>
  <si>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</si>
  <si>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</si>
  <si>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</si>
  <si>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</si>
  <si>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</si>
  <si>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</si>
  <si>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</si>
  <si>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</si>
  <si>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</si>
  <si>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</si>
  <si>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</si>
  <si>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</si>
  <si>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</si>
  <si>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</si>
  <si>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</si>
  <si>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</si>
  <si>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</si>
  <si>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</si>
  <si>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</si>
  <si>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</si>
  <si>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</si>
  <si>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</si>
  <si>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</si>
  <si>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</si>
  <si>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</si>
  <si>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</si>
  <si>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</si>
  <si>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</si>
  <si>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</si>
  <si>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</si>
  <si>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</si>
  <si>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</si>
  <si>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</si>
  <si>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</si>
  <si>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</si>
  <si>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</si>
  <si>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</si>
  <si>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</si>
  <si>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</si>
  <si>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</si>
  <si>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</si>
  <si>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</si>
  <si>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</si>
  <si>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</si>
  <si>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</si>
  <si>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</si>
  <si>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</si>
  <si>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</si>
  <si>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</si>
  <si>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</si>
  <si>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</si>
  <si>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</si>
  <si>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</si>
  <si>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</si>
  <si>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</si>
  <si>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</si>
  <si>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</si>
  <si>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</si>
  <si>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</si>
  <si>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</si>
  <si>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</si>
  <si>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</si>
  <si>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</si>
  <si>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</si>
  <si>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</si>
  <si>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</si>
  <si>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</si>
  <si>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</si>
  <si>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</si>
  <si>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</si>
  <si>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</si>
  <si>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</si>
  <si>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</si>
  <si>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</si>
  <si>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</si>
  <si>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</si>
  <si>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</si>
  <si>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</si>
  <si>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</si>
  <si>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</si>
  <si>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</si>
  <si>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</si>
  <si>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</si>
  <si>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</si>
  <si>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</si>
  <si>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</si>
  <si>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</si>
  <si>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</si>
  <si>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</si>
  <si>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</si>
  <si>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</si>
  <si>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</si>
  <si>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</si>
  <si>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</si>
  <si>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</si>
  <si>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</si>
  <si>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</si>
  <si>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</si>
  <si>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</si>
  <si>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</si>
  <si>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</si>
  <si>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</si>
  <si>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</si>
  <si>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</si>
  <si>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</si>
  <si>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</si>
  <si>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</si>
  <si>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</si>
  <si>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</si>
  <si>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</si>
  <si>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</si>
  <si>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</si>
  <si>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</si>
  <si>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</si>
  <si>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</si>
  <si>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</si>
  <si>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</si>
  <si>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</si>
  <si>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</si>
  <si>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</si>
  <si>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</si>
  <si>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</si>
  <si>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</si>
  <si>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</si>
  <si>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</si>
  <si>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</si>
  <si>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</si>
  <si>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</si>
  <si>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</si>
  <si>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</si>
  <si>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</si>
  <si>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</si>
  <si>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</si>
  <si>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</si>
  <si>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</si>
  <si>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</si>
  <si>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</si>
  <si>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</si>
  <si>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</si>
  <si>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</si>
  <si>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</si>
  <si>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</si>
  <si>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</si>
  <si>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</si>
  <si>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</si>
  <si>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</si>
  <si>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</si>
  <si>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</si>
  <si>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</si>
  <si>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</si>
  <si>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</si>
  <si>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</si>
  <si>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</si>
  <si>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</si>
  <si>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</si>
  <si>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</si>
  <si>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</si>
  <si>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</si>
  <si>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</si>
  <si>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</si>
  <si>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</si>
  <si>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</si>
  <si>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</si>
  <si>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</si>
  <si>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</si>
  <si>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</si>
  <si>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</si>
  <si>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</si>
  <si>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</si>
  <si>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</si>
  <si>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</si>
  <si>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</si>
  <si>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</si>
  <si>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</si>
  <si>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</si>
  <si>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</si>
  <si>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</si>
  <si>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</si>
  <si>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</si>
  <si>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</si>
  <si>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</si>
  <si>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</si>
  <si>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</si>
  <si>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</si>
  <si>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</si>
  <si>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</si>
  <si>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</si>
  <si>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</si>
  <si>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</si>
  <si>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</si>
  <si>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</si>
  <si>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</si>
  <si>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</si>
  <si>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</si>
  <si>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</si>
  <si>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</si>
  <si>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</si>
  <si>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</si>
  <si>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</si>
  <si>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</si>
  <si>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</si>
  <si>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</si>
  <si>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</si>
  <si>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</si>
  <si>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</si>
  <si>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</si>
  <si>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</si>
  <si>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</si>
  <si>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</si>
  <si>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</si>
  <si>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</si>
  <si>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</si>
  <si>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</si>
  <si>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</si>
  <si>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</si>
  <si>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</si>
  <si>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</si>
  <si>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</si>
  <si>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</si>
  <si>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</si>
  <si>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</si>
  <si>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</si>
  <si>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</si>
  <si>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</si>
  <si>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</si>
  <si>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</si>
  <si>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</si>
  <si>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</si>
  <si>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</si>
  <si>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</si>
  <si>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</si>
  <si>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</si>
  <si>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</si>
  <si>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</si>
  <si>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</si>
  <si>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</si>
  <si>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</si>
  <si>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</si>
  <si>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</si>
  <si>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</si>
  <si>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</si>
  <si>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</si>
  <si>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</si>
  <si>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</si>
  <si>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</si>
  <si>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</si>
  <si>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</si>
  <si>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</si>
  <si>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</si>
  <si>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</si>
  <si>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</si>
  <si>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</si>
  <si>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</si>
  <si>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</si>
  <si>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</si>
  <si>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</si>
  <si>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</si>
  <si>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</si>
  <si>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</si>
  <si>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</si>
  <si>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</si>
  <si>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</si>
  <si>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</si>
  <si>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</si>
  <si>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</si>
  <si>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</si>
  <si>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</si>
  <si>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</si>
  <si>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</si>
  <si>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</si>
  <si>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</si>
  <si>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</si>
  <si>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</si>
  <si>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</si>
  <si>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</si>
  <si>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</si>
  <si>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</si>
  <si>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</si>
  <si>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</si>
  <si>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</si>
  <si>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</si>
  <si>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</si>
  <si>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</si>
  <si>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</si>
  <si>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</si>
  <si>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</si>
  <si>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</si>
  <si>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</si>
  <si>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</si>
  <si>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</si>
  <si>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</si>
  <si>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</si>
  <si>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</si>
  <si>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</si>
  <si>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</si>
  <si>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</si>
  <si>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</si>
  <si>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</si>
  <si>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</si>
  <si>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</si>
  <si>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</si>
  <si>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</si>
  <si>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</si>
  <si>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</si>
  <si>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</si>
  <si>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</si>
  <si>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</si>
  <si>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</si>
  <si>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</si>
  <si>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</si>
  <si>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</si>
  <si>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</si>
  <si>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</si>
  <si>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</si>
  <si>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</si>
  <si>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</si>
  <si>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</si>
  <si>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</si>
  <si>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</si>
  <si>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</si>
  <si>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</si>
  <si>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</si>
  <si>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</si>
  <si>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</si>
  <si>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</si>
  <si>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</si>
  <si>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</si>
  <si>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</si>
  <si>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</si>
  <si>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</si>
  <si>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</si>
  <si>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</si>
  <si>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</si>
  <si>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</si>
  <si>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</si>
  <si>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</si>
  <si>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</si>
  <si>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</si>
  <si>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</si>
  <si>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</si>
  <si>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</si>
  <si>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</si>
  <si>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</si>
  <si>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</si>
  <si>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</si>
  <si>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</si>
  <si>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</si>
  <si>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</si>
  <si>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</si>
  <si>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</si>
  <si>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</si>
  <si>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</si>
  <si>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</si>
  <si>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</si>
  <si>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</si>
  <si>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</si>
  <si>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</si>
  <si>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</si>
  <si>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</si>
  <si>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</si>
  <si>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</si>
  <si>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</si>
  <si>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</si>
  <si>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</si>
  <si>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</si>
  <si>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</si>
  <si>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</si>
  <si>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</si>
  <si>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</si>
  <si>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</si>
  <si>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</si>
  <si>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</si>
  <si>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</si>
  <si>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</si>
  <si>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</si>
  <si>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</si>
  <si>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</si>
  <si>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</si>
  <si>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</si>
  <si>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</si>
  <si>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</si>
  <si>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</si>
  <si>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</si>
  <si>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</si>
  <si>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</si>
  <si>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</si>
  <si>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</si>
  <si>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</si>
  <si>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</si>
  <si>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</si>
  <si>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</si>
  <si>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</si>
  <si>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</si>
  <si>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</si>
  <si>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</si>
  <si>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</si>
  <si>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</si>
  <si>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</si>
  <si>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</si>
  <si>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</si>
  <si>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</si>
  <si>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</si>
  <si>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</si>
  <si>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</si>
  <si>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</si>
  <si>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</si>
  <si>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</si>
  <si>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</si>
  <si>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</si>
  <si>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</si>
  <si>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</si>
  <si>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</si>
  <si>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</si>
  <si>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</si>
  <si>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</si>
  <si>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</si>
  <si>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</si>
  <si>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</si>
  <si>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</si>
  <si>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</si>
  <si>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</si>
  <si>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</si>
  <si>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</si>
  <si>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</si>
  <si>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</si>
  <si>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</si>
  <si>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</si>
  <si>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</si>
  <si>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</si>
  <si>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</si>
  <si>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</si>
  <si>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</si>
  <si>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</si>
  <si>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</si>
  <si>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</si>
  <si>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</si>
  <si>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</si>
  <si>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</si>
  <si>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</si>
  <si>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</si>
  <si>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</si>
  <si>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</si>
  <si>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</si>
  <si>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</si>
  <si>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</si>
  <si>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</si>
  <si>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</si>
  <si>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</si>
  <si>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</si>
  <si>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</si>
  <si>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</si>
  <si>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</si>
  <si>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</si>
  <si>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</si>
  <si>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</si>
  <si>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</si>
  <si>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</si>
  <si>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</si>
  <si>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</si>
  <si>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</si>
  <si>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</si>
  <si>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</si>
  <si>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</si>
  <si>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</si>
  <si>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</si>
  <si>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</si>
  <si>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</si>
  <si>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</si>
  <si>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</si>
  <si>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</si>
  <si>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</si>
  <si>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</si>
  <si>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</si>
  <si>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</si>
  <si>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</si>
  <si>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</si>
  <si>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</si>
  <si>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</si>
  <si>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</si>
  <si>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</si>
  <si>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</si>
  <si>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</si>
  <si>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</si>
  <si>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</si>
  <si>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</si>
  <si>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</si>
  <si>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</si>
  <si>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</si>
  <si>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</si>
  <si>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</si>
  <si>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</si>
  <si>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</si>
  <si>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</si>
  <si>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</si>
  <si>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</si>
  <si>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</si>
  <si>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</si>
  <si>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</si>
  <si>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</si>
  <si>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</si>
  <si>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</si>
  <si>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</si>
  <si>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</si>
  <si>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</si>
  <si>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</si>
  <si>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</si>
  <si>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</si>
  <si>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</si>
  <si>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</si>
  <si>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</si>
  <si>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</si>
  <si>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</si>
  <si>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</si>
  <si>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</si>
  <si>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</si>
  <si>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</si>
  <si>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</si>
  <si>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</si>
  <si>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</si>
  <si>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</si>
  <si>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</si>
  <si>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</si>
  <si>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</si>
  <si>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</si>
  <si>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</si>
  <si>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</si>
  <si>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</si>
  <si>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</si>
  <si>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</si>
  <si>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</si>
  <si>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</si>
  <si>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</si>
  <si>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</si>
  <si>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</si>
  <si>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</si>
  <si>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</si>
  <si>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</si>
  <si>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</si>
  <si>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</si>
  <si>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</si>
  <si>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</si>
  <si>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</si>
  <si>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</si>
  <si>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</si>
  <si>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</si>
  <si>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</si>
  <si>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</si>
  <si>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</si>
  <si>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</si>
  <si>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</si>
  <si>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</si>
  <si>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</si>
  <si>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</si>
  <si>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</si>
  <si>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</si>
  <si>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</si>
  <si>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</si>
  <si>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</si>
  <si>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</si>
  <si>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</si>
  <si>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</si>
  <si>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</si>
  <si>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</si>
  <si>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</si>
  <si>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</si>
  <si>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</si>
  <si>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</si>
  <si>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</si>
  <si>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</si>
  <si>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</si>
  <si>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</si>
  <si>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</si>
  <si>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</si>
  <si>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</si>
  <si>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</si>
  <si>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</si>
  <si>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</si>
  <si>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</si>
  <si>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</si>
  <si>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</si>
  <si>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</si>
  <si>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</si>
  <si>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</si>
  <si>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</si>
  <si>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</si>
  <si>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</si>
  <si>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</si>
  <si>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</si>
  <si>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</si>
  <si>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</si>
  <si>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</si>
  <si>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</si>
  <si>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</si>
  <si>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</si>
  <si>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</si>
  <si>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</si>
  <si>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</si>
  <si>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</si>
  <si>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</si>
  <si>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</si>
  <si>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</si>
  <si>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</si>
  <si>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</si>
  <si>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</si>
  <si>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</si>
  <si>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</si>
  <si>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</si>
  <si>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</si>
  <si>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</si>
  <si>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</si>
  <si>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</si>
  <si>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</si>
  <si>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</si>
  <si>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</si>
  <si>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</si>
  <si>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</si>
  <si>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</si>
  <si>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</si>
  <si>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</si>
  <si>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</si>
  <si>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</si>
  <si>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</si>
  <si>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</si>
  <si>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</si>
  <si>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</si>
  <si>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</si>
  <si>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</si>
  <si>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</si>
  <si>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</si>
  <si>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</si>
  <si>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</si>
  <si>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</si>
  <si>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</si>
  <si>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</si>
  <si>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</si>
  <si>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</si>
  <si>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</si>
  <si>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</si>
  <si>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</si>
  <si>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</si>
  <si>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</si>
  <si>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</si>
  <si>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</si>
  <si>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</si>
  <si>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</si>
  <si>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</si>
  <si>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</si>
  <si>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</si>
  <si>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</si>
  <si>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</si>
  <si>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</si>
  <si>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</si>
  <si>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</si>
  <si>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</si>
  <si>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</si>
  <si>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</si>
  <si>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</si>
  <si>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</si>
  <si>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</si>
  <si>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</si>
  <si>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</si>
  <si>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</si>
  <si>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</si>
  <si>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</si>
  <si>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</si>
  <si>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</si>
  <si>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</si>
  <si>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</si>
  <si>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</si>
  <si>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</si>
  <si>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</si>
  <si>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</si>
  <si>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</si>
  <si>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</si>
  <si>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</si>
  <si>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</si>
  <si>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</si>
  <si>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</si>
  <si>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</si>
  <si>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</si>
  <si>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</si>
  <si>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</si>
  <si>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</si>
  <si>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</si>
  <si>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</si>
  <si>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</si>
  <si>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</si>
  <si>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</si>
  <si>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</si>
  <si>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</si>
  <si>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</si>
  <si>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</si>
  <si>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</si>
  <si>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</si>
  <si>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</si>
  <si>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</si>
  <si>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</si>
  <si>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</si>
  <si>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</si>
  <si>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</si>
  <si>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</si>
  <si>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</si>
  <si>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</si>
  <si>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</si>
  <si>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</si>
  <si>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</si>
  <si>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</si>
  <si>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</si>
  <si>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</si>
  <si>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</si>
  <si>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</si>
  <si>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</si>
  <si>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</si>
  <si>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</si>
  <si>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</si>
  <si>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</si>
  <si>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</si>
  <si>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</si>
  <si>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</si>
  <si>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</si>
  <si>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</si>
  <si>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</si>
  <si>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</si>
  <si>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</si>
  <si>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</si>
  <si>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</si>
  <si>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</si>
  <si>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</si>
  <si>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</si>
  <si>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</si>
  <si>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</si>
  <si>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</si>
  <si>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</si>
  <si>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</si>
  <si>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</si>
  <si>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</si>
  <si>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</si>
  <si>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</si>
  <si>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</si>
  <si>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</si>
  <si>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</si>
  <si>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</si>
  <si>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</si>
  <si>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</si>
  <si>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</si>
  <si>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</si>
  <si>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</si>
  <si>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</si>
  <si>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</si>
  <si>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</si>
  <si>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</si>
  <si>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</si>
  <si>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</si>
  <si>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</si>
  <si>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</si>
  <si>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</si>
  <si>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</si>
  <si>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</si>
  <si>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</si>
  <si>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</si>
  <si>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</si>
  <si>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</si>
  <si>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</si>
  <si>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</si>
  <si>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</si>
  <si>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</si>
  <si>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</si>
  <si>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</si>
  <si>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</si>
  <si>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</si>
  <si>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</si>
  <si>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</si>
  <si>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</si>
  <si>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</si>
  <si>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</si>
  <si>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</si>
  <si>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</si>
  <si>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</si>
  <si>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</si>
  <si>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</si>
  <si>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</si>
  <si>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</si>
  <si>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</si>
  <si>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</si>
  <si>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</si>
  <si>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</si>
  <si>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</si>
  <si>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</si>
  <si>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</si>
  <si>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</si>
  <si>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</si>
  <si>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</si>
  <si>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</si>
  <si>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</si>
  <si>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</si>
  <si>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</si>
  <si>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</si>
  <si>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</si>
  <si>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</si>
  <si>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</si>
  <si>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</si>
  <si>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</si>
  <si>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</si>
  <si>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</si>
  <si>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</si>
  <si>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</si>
  <si>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</si>
  <si>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</si>
  <si>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</si>
  <si>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</si>
  <si>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</si>
  <si>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</si>
  <si>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</si>
  <si>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</si>
  <si>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</si>
  <si>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</si>
  <si>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</si>
  <si>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</si>
  <si>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</si>
  <si>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</si>
  <si>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</si>
  <si>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</si>
  <si>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</si>
  <si>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</si>
  <si>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</si>
  <si>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</si>
  <si>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</si>
  <si>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</si>
  <si>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</si>
  <si>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</si>
  <si>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</si>
  <si>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</si>
  <si>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</si>
  <si>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</si>
  <si>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</si>
  <si>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</si>
  <si>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</si>
  <si>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</si>
  <si>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</si>
  <si>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</si>
  <si>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</si>
  <si>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</si>
  <si>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</si>
  <si>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</si>
  <si>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</si>
  <si>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</si>
  <si>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</si>
  <si>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</si>
  <si>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</si>
  <si>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</si>
  <si>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</si>
  <si>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</si>
  <si>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</si>
  <si>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</si>
  <si>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</si>
  <si>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</si>
  <si>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</si>
  <si>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</si>
  <si>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</si>
  <si>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</si>
  <si>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</si>
  <si>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</si>
  <si>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</si>
  <si>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</si>
  <si>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</si>
  <si>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</si>
  <si>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</si>
  <si>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</si>
  <si>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</si>
  <si>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</si>
  <si>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</si>
  <si>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</si>
  <si>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</si>
  <si>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</si>
  <si>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</si>
  <si>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</si>
  <si>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</si>
  <si>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</si>
  <si>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</si>
  <si>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</si>
  <si>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</si>
  <si>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</si>
  <si>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</si>
  <si>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</si>
  <si>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</si>
  <si>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</si>
  <si>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</si>
  <si>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</si>
  <si>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</si>
  <si>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</si>
  <si>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</si>
  <si>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</si>
  <si>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</si>
  <si>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</si>
  <si>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</si>
  <si>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</si>
  <si>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</si>
  <si>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</si>
  <si>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</si>
  <si>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</si>
  <si>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</si>
  <si>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</si>
  <si>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</si>
  <si>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</si>
  <si>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</si>
  <si>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</si>
  <si>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</si>
  <si>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</si>
  <si>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</si>
  <si>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</si>
  <si>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</si>
  <si>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</si>
  <si>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</si>
  <si>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</si>
  <si>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</si>
  <si>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</si>
  <si>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</si>
  <si>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</si>
  <si>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</si>
  <si>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</si>
  <si>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</si>
  <si>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</si>
  <si>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</si>
  <si>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</si>
  <si>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</si>
  <si>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</si>
  <si>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</si>
  <si>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</si>
  <si>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</si>
  <si>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</si>
  <si>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</si>
  <si>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</si>
  <si>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</si>
  <si>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</si>
  <si>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</si>
  <si>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</si>
  <si>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</si>
  <si>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</si>
  <si>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</si>
  <si>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</si>
  <si>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</si>
  <si>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</si>
  <si>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</si>
  <si>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</si>
  <si>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</si>
  <si>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</si>
  <si>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</si>
  <si>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</si>
  <si>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</si>
  <si>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</si>
  <si>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</si>
  <si>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</si>
  <si>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</si>
  <si>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</si>
  <si>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</si>
  <si>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</si>
  <si>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</si>
  <si>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</si>
  <si>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</si>
  <si>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</si>
  <si>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</si>
  <si>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</si>
  <si>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</si>
  <si>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</si>
  <si>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</si>
  <si>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</si>
  <si>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</si>
  <si>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</si>
  <si>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</si>
  <si>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</si>
  <si>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</si>
  <si>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</si>
  <si>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</si>
  <si>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</si>
  <si>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</si>
  <si>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</si>
  <si>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</si>
  <si>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</si>
  <si>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</si>
  <si>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</si>
  <si>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</si>
  <si>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</si>
  <si>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</si>
  <si>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</si>
  <si>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</si>
  <si>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</si>
  <si>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</si>
  <si>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</si>
  <si>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</si>
  <si>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</si>
  <si>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</si>
  <si>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</si>
  <si>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</si>
  <si>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</si>
  <si>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</si>
  <si>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</si>
  <si>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</si>
  <si>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</si>
  <si>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</si>
  <si>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</si>
  <si>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</si>
  <si>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</si>
  <si>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</si>
  <si>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</si>
  <si>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</si>
  <si>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</si>
  <si>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</si>
  <si>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</si>
  <si>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</si>
  <si>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</si>
  <si>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</si>
  <si>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</si>
  <si>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</si>
  <si>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</si>
  <si>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</si>
  <si>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</si>
  <si>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</si>
  <si>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</si>
  <si>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</si>
  <si>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</si>
  <si>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</si>
  <si>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</si>
  <si>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</si>
  <si>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</si>
  <si>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</si>
  <si>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</si>
  <si>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</si>
  <si>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</si>
  <si>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</si>
  <si>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</si>
  <si>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</si>
  <si>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</si>
  <si>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</si>
  <si>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</si>
  <si>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</si>
  <si>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</si>
  <si>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</si>
  <si>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</si>
  <si>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</si>
  <si>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</si>
  <si>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</si>
  <si>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</si>
  <si>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</si>
  <si>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</si>
  <si>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</si>
  <si>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</si>
  <si>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</si>
  <si>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</si>
  <si>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</si>
  <si>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</si>
  <si>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</si>
  <si>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</si>
  <si>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</si>
  <si>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</si>
  <si>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</si>
  <si>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</si>
  <si>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</si>
  <si>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</si>
  <si>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</si>
  <si>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</si>
  <si>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</si>
  <si>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</si>
  <si>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</si>
  <si>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</si>
  <si>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</si>
  <si>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</si>
  <si>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</si>
  <si>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</si>
  <si>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</si>
  <si>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</si>
  <si>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</si>
  <si>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</si>
  <si>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</si>
  <si>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</si>
  <si>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</si>
  <si>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</si>
  <si>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</si>
  <si>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</si>
  <si>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</si>
  <si>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</si>
  <si>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</si>
  <si>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</si>
  <si>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</si>
  <si>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</si>
  <si>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</si>
  <si>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</si>
  <si>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</si>
  <si>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</si>
  <si>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</si>
  <si>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</si>
  <si>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</si>
  <si>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</si>
  <si>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</si>
  <si>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</si>
  <si>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</si>
  <si>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</si>
  <si>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</si>
  <si>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</si>
  <si>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</si>
  <si>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</si>
  <si>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</si>
  <si>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</si>
  <si>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</si>
  <si>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</si>
  <si>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</si>
  <si>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</si>
  <si>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</si>
  <si>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</si>
  <si>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</si>
  <si>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</si>
  <si>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</si>
  <si>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</si>
  <si>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</si>
  <si>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</si>
  <si>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</si>
  <si>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</si>
  <si>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</si>
  <si>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</si>
  <si>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</si>
  <si>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</si>
  <si>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</si>
  <si>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</si>
  <si>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</si>
  <si>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</si>
  <si>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</si>
  <si>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</si>
  <si>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</si>
  <si>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</si>
  <si>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</si>
  <si>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</si>
  <si>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</si>
  <si>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</si>
  <si>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</si>
  <si>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</si>
  <si>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</si>
  <si>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</si>
  <si>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</si>
  <si>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</si>
  <si>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</si>
  <si>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</si>
  <si>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</si>
  <si>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</si>
  <si>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</si>
  <si>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</si>
  <si>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</si>
  <si>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</si>
  <si>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</si>
  <si>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</si>
  <si>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</si>
  <si>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</si>
  <si>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</si>
  <si>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</si>
  <si>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</si>
  <si>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</si>
  <si>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</si>
  <si>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</si>
  <si>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</si>
  <si>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</si>
  <si>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</si>
  <si>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</si>
  <si>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</si>
  <si>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</si>
  <si>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</si>
  <si>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</si>
  <si>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</si>
  <si>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</si>
  <si>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</si>
  <si>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</si>
  <si>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</si>
  <si>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</si>
  <si>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</si>
  <si>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</si>
  <si>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</si>
  <si>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</si>
  <si>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</si>
  <si>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</si>
  <si>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</si>
  <si>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</si>
  <si>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</si>
  <si>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</si>
  <si>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</si>
  <si>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</si>
  <si>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</si>
  <si>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</si>
  <si>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</si>
  <si>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</si>
  <si>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</si>
  <si>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</si>
  <si>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</si>
  <si>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</si>
  <si>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</si>
  <si>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</si>
  <si>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</si>
  <si>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</si>
  <si>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</si>
  <si>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</si>
  <si>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</si>
  <si>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</si>
  <si>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</si>
  <si>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</si>
  <si>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</si>
  <si>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</si>
  <si>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</si>
  <si>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</si>
  <si>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</si>
  <si>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</si>
  <si>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</si>
  <si>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</si>
  <si>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</si>
  <si>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</si>
  <si>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</si>
  <si>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</si>
  <si>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</si>
  <si>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</si>
  <si>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</si>
  <si>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</si>
  <si>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</si>
  <si>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</si>
  <si>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</si>
  <si>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</si>
  <si>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</si>
  <si>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</si>
  <si>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</si>
  <si>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</si>
  <si>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</si>
  <si>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</si>
  <si>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</si>
  <si>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</si>
  <si>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</si>
  <si>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</si>
  <si>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</si>
  <si>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</si>
  <si>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</si>
  <si>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</si>
  <si>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</si>
  <si>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</si>
  <si>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</si>
  <si>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</si>
  <si>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</si>
  <si>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</si>
  <si>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</si>
  <si>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</si>
  <si>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</si>
  <si>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</si>
  <si>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</si>
  <si>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</si>
  <si>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</si>
  <si>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</si>
  <si>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</si>
  <si>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</si>
  <si>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</si>
  <si>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</si>
  <si>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</si>
  <si>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</si>
  <si>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</si>
  <si>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</si>
  <si>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</si>
  <si>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</si>
  <si>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</si>
  <si>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</si>
  <si>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</si>
  <si>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</si>
  <si>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</si>
  <si>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</si>
  <si>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</si>
  <si>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</si>
  <si>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</si>
  <si>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</si>
  <si>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</si>
  <si>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</si>
  <si>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</si>
  <si>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</si>
  <si>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</si>
  <si>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</si>
  <si>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</si>
  <si>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</si>
  <si>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</si>
  <si>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</si>
  <si>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</si>
  <si>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</si>
  <si>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</si>
  <si>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</si>
  <si>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</si>
  <si>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</si>
  <si>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</si>
  <si>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</si>
  <si>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</si>
  <si>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</si>
  <si>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</si>
  <si>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</si>
  <si>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</si>
  <si>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</si>
  <si>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</si>
  <si>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</si>
  <si>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</si>
  <si>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</si>
  <si>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</si>
  <si>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</si>
  <si>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</si>
  <si>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</si>
  <si>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</si>
  <si>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</si>
  <si>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</si>
  <si>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</si>
  <si>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</si>
  <si>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</si>
  <si>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</si>
  <si>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</si>
  <si>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</si>
  <si>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</si>
  <si>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</si>
  <si>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</si>
  <si>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</si>
  <si>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</si>
  <si>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</si>
  <si>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</si>
  <si>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</si>
  <si>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</si>
  <si>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</si>
  <si>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</si>
  <si>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</si>
  <si>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</si>
  <si>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</si>
  <si>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</si>
  <si>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</si>
  <si>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</si>
  <si>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</si>
  <si>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</si>
  <si>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</si>
  <si>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</si>
  <si>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</si>
  <si>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</si>
  <si>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</si>
  <si>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</si>
  <si>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</si>
  <si>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</si>
  <si>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</si>
  <si>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</si>
  <si>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</si>
  <si>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</si>
  <si>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</si>
  <si>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</si>
  <si>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</si>
  <si>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</si>
  <si>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</si>
  <si>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</si>
  <si>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</si>
  <si>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</si>
  <si>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</si>
  <si>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</si>
  <si>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</si>
  <si>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</si>
  <si>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</si>
  <si>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</si>
  <si>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</si>
  <si>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</si>
  <si>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</si>
  <si>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</si>
  <si>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</si>
  <si>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</si>
  <si>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</si>
  <si>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</si>
  <si>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</si>
  <si>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</si>
  <si>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</si>
  <si>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</si>
  <si>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</si>
  <si>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</si>
  <si>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</si>
  <si>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</si>
  <si>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</si>
  <si>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</si>
  <si>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</si>
  <si>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</si>
  <si>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</si>
  <si>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</si>
  <si>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</si>
  <si>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</si>
  <si>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</si>
  <si>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</si>
  <si>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</si>
  <si>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</si>
  <si>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</si>
  <si>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</si>
  <si>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</si>
  <si>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</si>
  <si>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</si>
  <si>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</si>
  <si>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</si>
  <si>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</si>
  <si>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</si>
  <si>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</si>
  <si>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</si>
  <si>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</si>
  <si>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</si>
  <si>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</si>
  <si>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</si>
  <si>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</si>
  <si>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</si>
  <si>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</si>
  <si>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</si>
  <si>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</si>
  <si>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</si>
  <si>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</si>
  <si>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</si>
  <si>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</si>
  <si>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</si>
  <si>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</si>
  <si>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</si>
  <si>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</si>
  <si>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</si>
  <si>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</si>
  <si>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</si>
  <si>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</si>
  <si>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</si>
  <si>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</si>
  <si>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</si>
  <si>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</si>
  <si>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</si>
  <si>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</si>
  <si>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</si>
  <si>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</si>
  <si>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</si>
  <si>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</si>
  <si>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</si>
  <si>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</si>
  <si>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</si>
  <si>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</si>
  <si>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</si>
  <si>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</si>
  <si>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</si>
  <si>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</si>
  <si>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</si>
  <si>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</si>
  <si>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</si>
  <si>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</si>
  <si>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</si>
  <si>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</si>
  <si>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</si>
  <si>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</si>
  <si>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</si>
  <si>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</si>
  <si>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</si>
  <si>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</si>
  <si>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</si>
  <si>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</si>
  <si>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</si>
  <si>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</si>
  <si>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</si>
  <si>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</si>
  <si>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</si>
  <si>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</si>
  <si>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</si>
  <si>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</si>
  <si>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</si>
  <si>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</si>
  <si>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</si>
  <si>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</si>
  <si>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</si>
  <si>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</si>
  <si>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</si>
  <si>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</si>
  <si>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</si>
  <si>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</si>
  <si>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</si>
  <si>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</si>
  <si>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</si>
  <si>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</si>
  <si>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</si>
  <si>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</si>
  <si>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</si>
  <si>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</si>
  <si>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</si>
  <si>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</si>
  <si>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</si>
  <si>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</si>
  <si>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</si>
  <si>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</si>
  <si>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</si>
  <si>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</si>
  <si>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</si>
  <si>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</si>
  <si>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</si>
  <si>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</si>
  <si>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</si>
  <si>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</si>
  <si>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</si>
  <si>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</si>
  <si>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</si>
  <si>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</si>
  <si>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</si>
  <si>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</si>
  <si>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</si>
  <si>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</si>
  <si>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</si>
  <si>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</si>
  <si>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</si>
  <si>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</si>
  <si>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</si>
  <si>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</si>
  <si>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</si>
  <si>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</si>
  <si>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</si>
  <si>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</si>
  <si>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</si>
  <si>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</si>
  <si>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</si>
  <si>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</si>
  <si>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</si>
  <si>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</si>
  <si>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</si>
  <si>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</si>
  <si>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</si>
  <si>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</si>
  <si>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</si>
  <si>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</si>
  <si>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</si>
  <si>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</si>
  <si>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</si>
  <si>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</si>
  <si>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</si>
  <si>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</si>
  <si>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</si>
  <si>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</si>
  <si>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</si>
  <si>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</si>
  <si>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</si>
  <si>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</si>
  <si>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</si>
  <si>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</si>
  <si>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</si>
  <si>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</si>
  <si>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</si>
  <si>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</si>
  <si>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</si>
  <si>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</si>
  <si>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</si>
  <si>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</si>
  <si>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</si>
  <si>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</si>
  <si>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</si>
  <si>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</si>
  <si>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</si>
  <si>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</si>
  <si>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</si>
  <si>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</si>
  <si>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</si>
  <si>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</si>
  <si>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</si>
  <si>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</si>
  <si>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</si>
  <si>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</si>
  <si>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</si>
  <si>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</si>
  <si>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</si>
  <si>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</si>
  <si>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</si>
  <si>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</si>
  <si>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</si>
  <si>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</si>
  <si>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</si>
  <si>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</si>
  <si>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</si>
  <si>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</si>
  <si>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</si>
  <si>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</si>
  <si>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</si>
  <si>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</si>
  <si>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</si>
  <si>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</si>
  <si>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</si>
  <si>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</si>
  <si>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</si>
  <si>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</si>
  <si>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</si>
  <si>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</si>
  <si>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</si>
  <si>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</si>
  <si>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</si>
  <si>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</si>
  <si>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</si>
  <si>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</si>
  <si>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</si>
  <si>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</si>
  <si>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</si>
  <si>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</si>
  <si>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</si>
  <si>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</si>
  <si>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</si>
  <si>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</si>
  <si>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</si>
  <si>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</si>
  <si>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</si>
  <si>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</si>
  <si>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</si>
  <si>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</si>
  <si>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</si>
  <si>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</si>
  <si>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</si>
  <si>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</si>
  <si>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</si>
  <si>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</si>
  <si>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</si>
  <si>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</si>
  <si>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</si>
  <si>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</si>
  <si>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</si>
  <si>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</si>
  <si>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</si>
  <si>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</si>
  <si>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</si>
  <si>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</si>
  <si>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</si>
  <si>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</si>
  <si>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</si>
  <si>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</si>
  <si>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</si>
  <si>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</si>
  <si>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</si>
  <si>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</si>
  <si>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</si>
  <si>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</si>
  <si>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</si>
  <si>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</si>
  <si>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</si>
  <si>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</si>
  <si>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</si>
  <si>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</si>
  <si>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</si>
  <si>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</si>
  <si>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</si>
  <si>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</si>
  <si>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</si>
  <si>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</si>
  <si>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</si>
  <si>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</si>
  <si>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</si>
  <si>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</si>
  <si>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</si>
  <si>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</si>
  <si>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</si>
  <si>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</si>
  <si>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</si>
  <si>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</si>
  <si>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</si>
  <si>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</si>
  <si>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</si>
  <si>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</si>
  <si>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</si>
  <si>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</si>
  <si>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</si>
  <si>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</si>
  <si>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</si>
  <si>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</si>
  <si>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</si>
  <si>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</si>
  <si>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</si>
  <si>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</si>
  <si>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</si>
  <si>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</si>
  <si>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</si>
  <si>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</si>
  <si>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</si>
  <si>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</si>
  <si>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</si>
  <si>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</si>
  <si>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</si>
  <si>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</si>
  <si>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</si>
  <si>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</si>
  <si>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</si>
  <si>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</si>
  <si>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</si>
  <si>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</si>
  <si>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</si>
  <si>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</si>
  <si>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</si>
  <si>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</si>
  <si>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</si>
  <si>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</si>
  <si>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</si>
  <si>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</si>
  <si>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</si>
  <si>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</si>
  <si>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</si>
  <si>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</si>
  <si>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</si>
  <si>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</si>
  <si>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</si>
  <si>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</si>
  <si>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</si>
  <si>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</si>
  <si>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</si>
  <si>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</si>
  <si>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</si>
  <si>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</si>
  <si>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</si>
  <si>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</si>
  <si>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</si>
  <si>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</si>
  <si>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</si>
  <si>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</si>
  <si>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</si>
  <si>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</si>
  <si>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</si>
  <si>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</si>
  <si>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</si>
  <si>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</si>
  <si>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</si>
  <si>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</si>
  <si>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</si>
  <si>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</si>
  <si>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</si>
  <si>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</si>
  <si>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</si>
  <si>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</si>
  <si>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</si>
  <si>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</si>
  <si>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</si>
  <si>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</si>
  <si>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</si>
  <si>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</si>
  <si>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</si>
  <si>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</si>
  <si>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</si>
  <si>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</si>
  <si>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</si>
  <si>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</si>
  <si>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</si>
  <si>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</si>
  <si>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</si>
  <si>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</si>
  <si>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</si>
  <si>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</si>
  <si>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</si>
  <si>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</si>
  <si>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</si>
  <si>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</si>
  <si>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</si>
  <si>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</si>
  <si>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</si>
  <si>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</si>
  <si>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</si>
  <si>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</si>
  <si>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</si>
  <si>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</si>
  <si>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</si>
  <si>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</si>
  <si>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</si>
  <si>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</si>
  <si>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</si>
  <si>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</si>
  <si>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</si>
  <si>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</si>
  <si>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</si>
  <si>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</si>
  <si>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</si>
  <si>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</si>
  <si>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</si>
  <si>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</si>
  <si>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</si>
  <si>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</si>
  <si>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</si>
  <si>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</si>
  <si>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</si>
  <si>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</si>
  <si>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</si>
  <si>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</si>
  <si>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</si>
  <si>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</si>
  <si>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</si>
  <si>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</si>
  <si>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</si>
  <si>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</si>
  <si>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</si>
  <si>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</si>
  <si>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</si>
  <si>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</si>
  <si>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</si>
  <si>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</si>
  <si>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</si>
  <si>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</si>
  <si>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</si>
  <si>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</si>
  <si>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</si>
  <si>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</si>
  <si>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</si>
  <si>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</si>
  <si>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</si>
  <si>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</si>
  <si>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</si>
  <si>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</si>
  <si>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</si>
  <si>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</si>
  <si>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</si>
  <si>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</si>
  <si>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</si>
  <si>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</si>
  <si>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</si>
  <si>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</si>
  <si>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</si>
  <si>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</si>
  <si>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</si>
  <si>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</si>
  <si>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</si>
  <si>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</si>
  <si>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</si>
  <si>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</si>
  <si>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</si>
  <si>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</si>
  <si>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</si>
  <si>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</si>
  <si>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</si>
  <si>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</si>
  <si>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</si>
  <si>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</si>
  <si>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</si>
  <si>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</si>
  <si>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</si>
  <si>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</si>
  <si>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</si>
  <si>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</si>
  <si>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</si>
  <si>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</si>
  <si>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</si>
  <si>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</si>
  <si>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</si>
  <si>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</si>
  <si>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</si>
  <si>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</si>
  <si>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</si>
  <si>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</si>
  <si>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</si>
  <si>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</si>
  <si>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</si>
  <si>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</si>
  <si>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</si>
  <si>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</si>
  <si>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</si>
  <si>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</si>
  <si>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</si>
  <si>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</si>
  <si>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</si>
  <si>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</si>
  <si>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</si>
  <si>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</si>
  <si>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</si>
  <si>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</si>
  <si>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</si>
  <si>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</si>
  <si>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</si>
  <si>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</si>
  <si>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</si>
  <si>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</si>
  <si>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</si>
  <si>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</si>
  <si>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</si>
  <si>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</si>
  <si>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</si>
  <si>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</si>
  <si>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</si>
  <si>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</si>
  <si>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</si>
  <si>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</si>
  <si>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</si>
  <si>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</si>
  <si>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</si>
  <si>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</si>
  <si>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</si>
  <si>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</si>
  <si>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</si>
  <si>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</si>
  <si>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</si>
  <si>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</si>
  <si>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</si>
  <si>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</si>
  <si>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</si>
  <si>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</si>
  <si>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</si>
  <si>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</si>
  <si>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</si>
  <si>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</si>
  <si>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</si>
  <si>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</si>
  <si>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</si>
  <si>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</si>
  <si>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</si>
  <si>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</si>
  <si>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</si>
  <si>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</si>
  <si>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</si>
  <si>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</si>
  <si>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</si>
  <si>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</si>
  <si>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</si>
  <si>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</si>
  <si>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</si>
  <si>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</si>
  <si>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</si>
  <si>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</si>
  <si>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</si>
  <si>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</si>
  <si>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</si>
  <si>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</si>
  <si>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</si>
  <si>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</si>
  <si>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</si>
  <si>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</si>
  <si>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</si>
  <si>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</si>
  <si>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</si>
  <si>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</si>
  <si>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</si>
  <si>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</si>
  <si>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</si>
  <si>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</si>
  <si>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</si>
  <si>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</si>
  <si>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</si>
  <si>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</si>
  <si>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</si>
  <si>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</si>
  <si>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</si>
  <si>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</si>
  <si>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</si>
  <si>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</si>
  <si>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</si>
  <si>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</si>
  <si>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</si>
  <si>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</si>
  <si>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</si>
  <si>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</si>
  <si>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</si>
  <si>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</si>
  <si>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</si>
  <si>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</si>
  <si>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</si>
  <si>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</si>
  <si>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</si>
  <si>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</si>
  <si>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</si>
  <si>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</si>
  <si>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</si>
  <si>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</si>
  <si>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</si>
  <si>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</si>
  <si>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</si>
  <si>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</si>
  <si>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</si>
  <si>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</si>
  <si>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</si>
  <si>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</si>
  <si>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</si>
  <si>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</si>
  <si>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</si>
  <si>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</si>
  <si>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</si>
  <si>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</si>
  <si>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</si>
  <si>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</si>
  <si>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</si>
  <si>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</si>
  <si>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</si>
  <si>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</si>
  <si>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</si>
  <si>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</si>
  <si>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</si>
  <si>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</si>
  <si>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</si>
  <si>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</si>
  <si>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</si>
  <si>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</si>
  <si>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</si>
  <si>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</si>
  <si>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</si>
  <si>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</si>
  <si>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</si>
  <si>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</si>
  <si>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</si>
  <si>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</si>
  <si>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</si>
  <si>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</si>
  <si>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</si>
  <si>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</si>
  <si>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</si>
  <si>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</si>
  <si>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</si>
  <si>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</si>
  <si>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</si>
  <si>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</si>
  <si>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</si>
  <si>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</si>
  <si>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</si>
  <si>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</si>
  <si>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</si>
  <si>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</si>
  <si>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</si>
  <si>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</si>
  <si>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</si>
  <si>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</si>
  <si>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</si>
  <si>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</si>
  <si>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</si>
  <si>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</si>
  <si>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</si>
  <si>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</si>
  <si>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</si>
  <si>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</si>
  <si>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</si>
  <si>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</si>
  <si>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</si>
  <si>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</si>
  <si>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</si>
  <si>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</si>
  <si>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</si>
  <si>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</si>
  <si>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</si>
  <si>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</si>
  <si>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</si>
  <si>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</si>
  <si>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</si>
  <si>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</si>
  <si>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</si>
  <si>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</si>
  <si>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</si>
  <si>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</si>
  <si>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</si>
  <si>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</si>
  <si>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</si>
  <si>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</si>
  <si>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</si>
  <si>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</si>
  <si>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</si>
  <si>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</si>
  <si>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</si>
  <si>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</si>
  <si>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</si>
  <si>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</si>
  <si>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</si>
  <si>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</si>
  <si>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</si>
  <si>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</si>
  <si>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</si>
  <si>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</si>
  <si>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</si>
  <si>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</si>
  <si>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</si>
  <si>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</si>
  <si>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</si>
  <si>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</si>
  <si>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</si>
  <si>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</si>
  <si>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</si>
  <si>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</si>
  <si>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</si>
  <si>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</si>
  <si>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</si>
  <si>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</si>
  <si>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</si>
  <si>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</si>
  <si>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</si>
  <si>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</si>
  <si>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</si>
  <si>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</si>
  <si>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</si>
  <si>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</si>
  <si>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</si>
  <si>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</si>
  <si>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</si>
  <si>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</si>
  <si>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</si>
  <si>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</si>
  <si>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</si>
  <si>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</si>
  <si>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</si>
  <si>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</si>
  <si>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</si>
  <si>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</si>
  <si>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</si>
  <si>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</si>
  <si>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</si>
  <si>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</si>
  <si>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</si>
  <si>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</si>
  <si>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</si>
  <si>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</si>
  <si>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</si>
  <si>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</si>
  <si>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</si>
  <si>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</si>
  <si>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</si>
  <si>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</si>
  <si>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</si>
  <si>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</si>
  <si>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</si>
  <si>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</si>
  <si>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</si>
  <si>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</si>
  <si>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</si>
  <si>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</si>
  <si>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</si>
  <si>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</si>
  <si>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</si>
  <si>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</si>
  <si>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</si>
  <si>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</si>
  <si>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</si>
  <si>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</si>
  <si>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</si>
  <si>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</si>
  <si>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</si>
  <si>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</si>
  <si>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</si>
  <si>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</si>
  <si>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</si>
  <si>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</si>
  <si>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</si>
  <si>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</si>
  <si>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</si>
  <si>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</si>
  <si>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</si>
  <si>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</si>
  <si>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</si>
  <si>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</si>
  <si>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</si>
  <si>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</si>
  <si>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</si>
  <si>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</si>
  <si>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</si>
  <si>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</si>
  <si>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</si>
  <si>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</si>
  <si>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</si>
  <si>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</si>
  <si>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</si>
  <si>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</si>
  <si>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</si>
  <si>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</si>
  <si>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</si>
  <si>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</si>
  <si>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</si>
  <si>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</si>
  <si>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</si>
  <si>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</si>
  <si>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</si>
  <si>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</si>
  <si>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</si>
  <si>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</si>
  <si>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</si>
  <si>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</si>
  <si>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</si>
  <si>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</si>
  <si>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</si>
  <si>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</si>
  <si>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</si>
  <si>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</si>
  <si>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</si>
  <si>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</si>
  <si>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</si>
  <si>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</si>
  <si>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</si>
  <si>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</si>
  <si>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</si>
  <si>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</si>
  <si>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</si>
  <si>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</si>
  <si>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</si>
  <si>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</si>
  <si>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</si>
  <si>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</si>
  <si>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</si>
  <si>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</si>
  <si>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</si>
  <si>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</si>
  <si>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</si>
  <si>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</si>
  <si>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</si>
  <si>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</si>
  <si>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</si>
  <si>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</si>
  <si>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</si>
  <si>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</si>
  <si>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</si>
  <si>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</si>
  <si>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</si>
  <si>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</si>
  <si>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</si>
  <si>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</si>
  <si>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</si>
  <si>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</si>
  <si>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</si>
  <si>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</si>
  <si>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</si>
  <si>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</si>
  <si>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</si>
  <si>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</si>
  <si>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</si>
  <si>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</si>
  <si>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</si>
  <si>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</si>
  <si>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</si>
  <si>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</si>
  <si>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</si>
  <si>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</si>
  <si>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</si>
  <si>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</si>
  <si>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</si>
  <si>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</si>
  <si>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</si>
  <si>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</si>
  <si>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</si>
  <si>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</si>
  <si>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</si>
  <si>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</si>
  <si>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</si>
  <si>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</si>
  <si>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</si>
  <si>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</si>
  <si>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</si>
  <si>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</si>
  <si>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</si>
  <si>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</si>
  <si>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</si>
  <si>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</si>
  <si>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</si>
  <si>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</si>
  <si>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</si>
  <si>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</si>
  <si>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</si>
  <si>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</si>
  <si>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</si>
  <si>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</si>
  <si>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</si>
  <si>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</si>
  <si>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</si>
  <si>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</si>
  <si>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</si>
  <si>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</si>
  <si>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</si>
  <si>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</si>
  <si>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</si>
  <si>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</si>
  <si>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</si>
  <si>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</si>
  <si>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</si>
  <si>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</si>
  <si>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</si>
  <si>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</si>
  <si>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</si>
  <si>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</si>
  <si>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</si>
  <si>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</si>
  <si>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</si>
  <si>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</si>
  <si>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</si>
  <si>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</si>
  <si>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</si>
  <si>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</si>
  <si>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</si>
  <si>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</si>
  <si>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</si>
  <si>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</si>
  <si>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</si>
  <si>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</si>
  <si>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</si>
  <si>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</si>
  <si>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</si>
  <si>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</si>
  <si>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</si>
  <si>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</si>
  <si>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</si>
  <si>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</si>
  <si>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</si>
  <si>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</si>
  <si>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</si>
  <si>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</si>
  <si>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</si>
  <si>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</si>
  <si>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</si>
  <si>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</si>
  <si>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</si>
  <si>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</si>
  <si>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</si>
  <si>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</si>
  <si>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</si>
  <si>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</si>
  <si>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</si>
  <si>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</si>
  <si>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</si>
  <si>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</si>
  <si>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</si>
  <si>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</si>
  <si>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</si>
  <si>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</si>
  <si>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</si>
  <si>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</si>
  <si>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</si>
  <si>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</si>
  <si>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</si>
  <si>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</si>
  <si>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</si>
  <si>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</si>
  <si>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</si>
  <si>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</si>
  <si>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</si>
  <si>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</si>
  <si>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</si>
  <si>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</si>
  <si>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</si>
  <si>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</si>
  <si>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</si>
  <si>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</si>
  <si>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</si>
  <si>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</si>
  <si>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</si>
  <si>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</si>
  <si>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</si>
  <si>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</si>
  <si>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</si>
  <si>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</si>
  <si>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</si>
  <si>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</si>
  <si>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</si>
  <si>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</si>
  <si>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</si>
  <si>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</si>
  <si>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</si>
  <si>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</si>
  <si>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</si>
  <si>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</si>
  <si>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</si>
  <si>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</si>
  <si>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</si>
  <si>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</si>
  <si>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</si>
  <si>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</si>
  <si>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</si>
  <si>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</si>
  <si>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</si>
  <si>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</si>
  <si>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</si>
  <si>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</si>
  <si>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</si>
  <si>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</si>
  <si>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</si>
  <si>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</si>
  <si>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</si>
  <si>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</si>
  <si>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</si>
  <si>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</si>
  <si>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</si>
  <si>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</si>
  <si>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</si>
  <si>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</si>
  <si>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</si>
  <si>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</si>
  <si>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</si>
  <si>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</si>
  <si>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</si>
  <si>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</si>
  <si>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</si>
  <si>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</si>
  <si>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</si>
  <si>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</si>
  <si>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</si>
  <si>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</si>
  <si>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</si>
  <si>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</si>
  <si>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</si>
  <si>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</si>
  <si>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</si>
  <si>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</si>
  <si>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</si>
  <si>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</si>
  <si>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</si>
  <si>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</si>
  <si>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</si>
  <si>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</si>
  <si>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</si>
  <si>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</si>
  <si>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</si>
  <si>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</si>
  <si>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</si>
  <si>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</si>
  <si>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</si>
  <si>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</si>
  <si>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</si>
  <si>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</si>
  <si>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</si>
  <si>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</si>
  <si>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</si>
  <si>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</si>
  <si>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</si>
  <si>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</si>
  <si>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</si>
  <si>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</si>
  <si>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</si>
  <si>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</si>
  <si>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</si>
  <si>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</si>
  <si>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</si>
  <si>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</si>
  <si>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</si>
  <si>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</si>
  <si>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</si>
  <si>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</si>
  <si>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</si>
  <si>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</si>
  <si>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</si>
  <si>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</si>
  <si>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</si>
  <si>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</si>
  <si>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</si>
  <si>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</si>
  <si>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</si>
  <si>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</si>
  <si>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</si>
  <si>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</si>
  <si>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</si>
  <si>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</si>
  <si>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</si>
  <si>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</si>
  <si>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</si>
  <si>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</si>
  <si>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</si>
  <si>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</si>
  <si>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</si>
  <si>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</si>
  <si>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</si>
  <si>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</si>
  <si>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</si>
  <si>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</si>
  <si>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</si>
  <si>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</si>
  <si>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</si>
  <si>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</si>
  <si>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</si>
  <si>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</si>
  <si>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</si>
  <si>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</si>
  <si>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</si>
  <si>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</si>
  <si>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</si>
  <si>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</si>
  <si>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</si>
  <si>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</si>
  <si>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</si>
  <si>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</si>
  <si>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</si>
  <si>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</si>
  <si>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</si>
  <si>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</si>
  <si>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</si>
  <si>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</si>
  <si>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</si>
  <si>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</si>
  <si>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</si>
  <si>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</si>
  <si>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</si>
  <si>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</si>
  <si>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</si>
  <si>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</si>
  <si>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</si>
  <si>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</si>
  <si>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</si>
  <si>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</si>
  <si>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</si>
  <si>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</si>
  <si>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</si>
  <si>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</si>
  <si>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</si>
  <si>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</si>
  <si>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</si>
  <si>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</si>
  <si>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</si>
  <si>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</si>
  <si>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</si>
  <si>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</si>
  <si>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</si>
  <si>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</si>
  <si>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</si>
  <si>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</si>
  <si>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</si>
  <si>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</si>
  <si>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</si>
  <si>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</si>
  <si>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</si>
  <si>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</si>
  <si>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</si>
  <si>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</si>
  <si>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</si>
  <si>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</si>
  <si>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</si>
  <si>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</si>
  <si>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</si>
  <si>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</si>
  <si>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</si>
  <si>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</si>
  <si>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</si>
  <si>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</si>
  <si>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</si>
  <si>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</si>
  <si>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</si>
  <si>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</si>
  <si>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</si>
  <si>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</si>
  <si>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</si>
  <si>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</si>
  <si>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</si>
  <si>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</si>
  <si>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</si>
  <si>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</si>
  <si>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</si>
  <si>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</si>
  <si>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</si>
  <si>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</si>
  <si>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</si>
  <si>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</si>
  <si>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</si>
  <si>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</si>
  <si>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</si>
  <si>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</si>
  <si>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</si>
  <si>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</si>
  <si>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</si>
  <si>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</si>
  <si>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</si>
  <si>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</si>
  <si>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</si>
  <si>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</si>
  <si>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</si>
  <si>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</si>
  <si>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</si>
  <si>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</si>
  <si>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</si>
  <si>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</si>
  <si>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</si>
  <si>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</si>
  <si>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</si>
  <si>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</si>
  <si>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</si>
  <si>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</si>
  <si>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</si>
  <si>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</si>
  <si>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</si>
  <si>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</si>
  <si>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</si>
  <si>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</si>
  <si>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</si>
  <si>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</si>
  <si>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</si>
  <si>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</si>
  <si>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</si>
  <si>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</si>
  <si>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</si>
  <si>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</si>
  <si>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</si>
  <si>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</si>
  <si>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</si>
  <si>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</si>
  <si>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</si>
  <si>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</si>
  <si>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</si>
  <si>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</si>
  <si>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</si>
  <si>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</si>
  <si>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</si>
  <si>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</si>
  <si>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</si>
  <si>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</si>
  <si>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</si>
  <si>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</si>
  <si>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</si>
  <si>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</si>
  <si>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</si>
  <si>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</si>
  <si>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</si>
  <si>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</si>
  <si>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</si>
  <si>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</si>
  <si>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</si>
  <si>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</si>
  <si>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</si>
  <si>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</si>
  <si>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</si>
  <si>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</si>
  <si>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</si>
  <si>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</si>
  <si>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</si>
  <si>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</si>
  <si>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</si>
  <si>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</si>
  <si>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</si>
  <si>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</si>
  <si>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</si>
  <si>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</si>
  <si>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</si>
  <si>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</si>
  <si>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</si>
  <si>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</si>
  <si>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</si>
  <si>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</si>
  <si>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</si>
  <si>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</si>
  <si>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</si>
  <si>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</si>
  <si>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</si>
  <si>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</si>
  <si>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</si>
  <si>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</si>
  <si>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</si>
  <si>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</si>
  <si>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</si>
  <si>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</si>
  <si>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</si>
  <si>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</si>
  <si>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</si>
  <si>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</si>
  <si>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</si>
  <si>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</si>
  <si>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</si>
  <si>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</si>
  <si>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</si>
  <si>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</si>
  <si>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</si>
  <si>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</si>
  <si>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</si>
  <si>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</si>
  <si>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</si>
  <si>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</si>
  <si>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</si>
  <si>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</si>
  <si>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</si>
  <si>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</si>
  <si>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</si>
  <si>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</si>
  <si>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</si>
  <si>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</si>
  <si>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</si>
  <si>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</si>
  <si>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</si>
  <si>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</si>
  <si>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</si>
  <si>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</si>
  <si>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</si>
  <si>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</si>
  <si>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</si>
  <si>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</si>
  <si>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</si>
  <si>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</si>
  <si>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</si>
  <si>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</si>
  <si>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</si>
  <si>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</si>
  <si>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</si>
  <si>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</si>
  <si>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</si>
  <si>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</si>
  <si>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</si>
  <si>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</si>
  <si>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</si>
  <si>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</si>
  <si>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</si>
  <si>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</si>
  <si>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</si>
  <si>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</si>
  <si>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</si>
  <si>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</si>
  <si>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</si>
  <si>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</si>
  <si>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</si>
  <si>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</si>
  <si>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</si>
  <si>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</si>
  <si>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</si>
  <si>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</si>
  <si>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</si>
  <si>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</si>
  <si>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</si>
  <si>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</si>
  <si>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</si>
  <si>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</si>
  <si>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</si>
  <si>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</si>
  <si>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</si>
  <si>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</si>
  <si>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</si>
  <si>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</si>
  <si>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</si>
  <si>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</si>
  <si>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</si>
  <si>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</si>
  <si>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</si>
  <si>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</si>
  <si>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</si>
  <si>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</si>
  <si>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</si>
  <si>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</si>
  <si>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</si>
  <si>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</si>
  <si>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</si>
  <si>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</si>
  <si>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</si>
  <si>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</si>
  <si>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</si>
  <si>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</si>
  <si>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</si>
  <si>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</si>
  <si>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</si>
  <si>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</si>
  <si>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</si>
  <si>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</si>
  <si>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</si>
  <si>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</si>
  <si>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</si>
  <si>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</si>
  <si>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</si>
  <si>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</si>
  <si>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</si>
  <si>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</si>
  <si>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</si>
  <si>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</si>
  <si>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</si>
  <si>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</si>
  <si>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</si>
  <si>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</si>
  <si>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</si>
  <si>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</si>
  <si>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</si>
  <si>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</si>
  <si>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</si>
  <si>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</si>
  <si>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</si>
  <si>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</si>
  <si>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</si>
  <si>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</si>
  <si>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</si>
  <si>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</si>
  <si>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</si>
  <si>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</si>
  <si>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</si>
  <si>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</si>
  <si>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</si>
  <si>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</si>
  <si>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</si>
  <si>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</si>
  <si>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</si>
  <si>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</si>
  <si>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</si>
  <si>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</si>
  <si>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</si>
  <si>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</si>
  <si>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</si>
  <si>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</si>
  <si>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</si>
  <si>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</si>
  <si>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</si>
  <si>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</si>
  <si>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</si>
  <si>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</si>
  <si>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</si>
  <si>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</si>
  <si>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</si>
  <si>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</si>
  <si>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</si>
  <si>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</si>
  <si>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</si>
  <si>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</si>
  <si>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</si>
  <si>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</si>
  <si>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</si>
  <si>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</si>
  <si>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</si>
  <si>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</si>
  <si>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</si>
  <si>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</si>
  <si>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</si>
  <si>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</si>
  <si>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</si>
  <si>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</si>
  <si>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</si>
  <si>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</si>
  <si>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</si>
  <si>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</si>
  <si>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</si>
  <si>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</si>
  <si>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</si>
  <si>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</si>
  <si>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</si>
  <si>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</si>
  <si>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</si>
  <si>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</si>
  <si>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</si>
  <si>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</si>
  <si>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</si>
  <si>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</si>
  <si>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</si>
  <si>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</si>
  <si>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</si>
  <si>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</si>
  <si>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</si>
  <si>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</si>
  <si>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</si>
  <si>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</si>
  <si>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</si>
  <si>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</si>
  <si>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</si>
  <si>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</si>
  <si>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</si>
  <si>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</si>
  <si>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</si>
  <si>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</si>
  <si>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</si>
  <si>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</si>
  <si>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</si>
  <si>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</si>
  <si>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</si>
  <si>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</si>
  <si>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</si>
  <si>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</si>
  <si>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</si>
  <si>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</si>
  <si>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</si>
  <si>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</si>
  <si>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</si>
  <si>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</si>
  <si>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</si>
  <si>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</si>
  <si>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</si>
  <si>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</si>
  <si>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</si>
  <si>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</si>
  <si>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</si>
  <si>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</si>
  <si>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</si>
  <si>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</si>
  <si>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</si>
  <si>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</si>
  <si>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</si>
  <si>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</si>
  <si>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</si>
  <si>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</si>
  <si>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</si>
  <si>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</si>
  <si>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</si>
  <si>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</si>
  <si>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</si>
  <si>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</si>
  <si>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</si>
  <si>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</si>
  <si>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</si>
  <si>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</si>
  <si>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</si>
  <si>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</si>
  <si>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</si>
  <si>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</si>
  <si>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</si>
  <si>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</si>
  <si>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</si>
  <si>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</si>
  <si>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</si>
  <si>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</si>
  <si>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</si>
  <si>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</si>
  <si>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</si>
  <si>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</si>
  <si>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</si>
  <si>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</si>
  <si>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</si>
  <si>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</si>
  <si>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</si>
  <si>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</si>
  <si>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</si>
  <si>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</si>
  <si>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</si>
  <si>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</si>
  <si>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</si>
  <si>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</si>
  <si>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</si>
  <si>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</si>
  <si>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</si>
  <si>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</si>
  <si>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</si>
  <si>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</si>
  <si>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</si>
  <si>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</si>
  <si>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</si>
  <si>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</si>
  <si>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</si>
  <si>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</si>
  <si>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</si>
  <si>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</si>
  <si>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</si>
  <si>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</si>
  <si>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</si>
  <si>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</si>
  <si>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</si>
  <si>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</si>
  <si>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</si>
  <si>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</si>
  <si>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</si>
  <si>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</si>
  <si>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</si>
  <si>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</si>
  <si>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</si>
  <si>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</si>
  <si>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</si>
  <si>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</si>
  <si>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</si>
  <si>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</si>
  <si>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</si>
  <si>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</si>
  <si>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</si>
  <si>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</si>
  <si>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</si>
  <si>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</si>
  <si>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</si>
  <si>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</si>
  <si>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</si>
  <si>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</si>
  <si>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</si>
  <si>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</si>
  <si>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</si>
  <si>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</si>
  <si>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</si>
  <si>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</si>
  <si>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</si>
  <si>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</si>
  <si>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</si>
  <si>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</si>
  <si>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</si>
  <si>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</si>
  <si>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</si>
  <si>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</si>
  <si>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</si>
  <si>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</si>
  <si>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</si>
  <si>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</si>
  <si>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</si>
  <si>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</si>
  <si>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</si>
  <si>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</si>
  <si>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</si>
  <si>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</si>
  <si>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</si>
  <si>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</si>
  <si>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</si>
  <si>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</si>
  <si>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</si>
  <si>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</si>
  <si>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</si>
  <si>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</si>
  <si>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</si>
  <si>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</si>
  <si>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</si>
  <si>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</si>
  <si>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</si>
  <si>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</si>
  <si>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</si>
  <si>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</si>
  <si>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</si>
  <si>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</si>
  <si>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</si>
  <si>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</si>
  <si>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</si>
  <si>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</si>
  <si>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</si>
  <si>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</si>
  <si>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</si>
  <si>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</si>
  <si>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</si>
  <si>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</si>
  <si>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</si>
  <si>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</si>
  <si>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</si>
  <si>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</si>
  <si>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</si>
  <si>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</si>
  <si>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</si>
  <si>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</si>
  <si>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</si>
  <si>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</si>
  <si>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</si>
  <si>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</si>
  <si>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</si>
  <si>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</si>
  <si>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</si>
  <si>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</si>
  <si>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</si>
  <si>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</si>
  <si>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</si>
  <si>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</si>
  <si>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</si>
  <si>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</si>
  <si>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</si>
  <si>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</si>
  <si>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</si>
  <si>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</si>
  <si>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</si>
  <si>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</si>
  <si>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</si>
  <si>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</si>
  <si>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</si>
  <si>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</si>
  <si>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</si>
  <si>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</si>
  <si>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</si>
  <si>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</si>
  <si>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</si>
  <si>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</si>
  <si>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</si>
  <si>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</si>
  <si>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</si>
  <si>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</si>
  <si>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</si>
  <si>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</si>
  <si>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</si>
  <si>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</si>
  <si>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</si>
  <si>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</si>
  <si>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</si>
  <si>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</si>
  <si>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</si>
  <si>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</si>
  <si>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</si>
  <si>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</si>
  <si>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</si>
  <si>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</si>
  <si>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</si>
  <si>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</si>
  <si>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</si>
  <si>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</si>
  <si>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</si>
  <si>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</si>
  <si>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</si>
  <si>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</si>
  <si>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</si>
  <si>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</si>
  <si>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</si>
  <si>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</si>
  <si>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</si>
  <si>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</si>
  <si>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</si>
  <si>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</si>
  <si>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</si>
  <si>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</si>
  <si>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</si>
  <si>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</si>
  <si>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</si>
  <si>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</si>
  <si>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</si>
  <si>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</si>
  <si>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</si>
  <si>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</si>
  <si>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</si>
  <si>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</si>
  <si>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</si>
  <si>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</si>
  <si>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</si>
  <si>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</si>
  <si>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</si>
  <si>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</si>
  <si>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</si>
  <si>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</si>
  <si>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</si>
  <si>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</si>
  <si>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</si>
  <si>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</si>
  <si>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</si>
  <si>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</si>
  <si>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</si>
  <si>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</si>
  <si>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</si>
  <si>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</si>
  <si>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</si>
  <si>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</si>
  <si>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</si>
  <si>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</si>
  <si>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</si>
  <si>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</si>
  <si>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</si>
  <si>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</si>
  <si>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</si>
  <si>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</si>
  <si>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</si>
  <si>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</si>
  <si>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</si>
  <si>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</si>
  <si>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</si>
  <si>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</si>
  <si>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</si>
  <si>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</si>
  <si>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</si>
  <si>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</si>
  <si>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</si>
  <si>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</si>
  <si>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</si>
  <si>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</si>
  <si>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</si>
  <si>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</si>
  <si>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</si>
  <si>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</si>
  <si>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</si>
  <si>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</si>
  <si>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</si>
  <si>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</si>
  <si>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</si>
  <si>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</si>
  <si>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</si>
  <si>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</si>
  <si>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</si>
  <si>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</si>
  <si>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</si>
  <si>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</si>
  <si>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</si>
  <si>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</si>
  <si>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</si>
  <si>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</si>
  <si>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</si>
  <si>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</si>
  <si>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</si>
  <si>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</si>
  <si>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</si>
  <si>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</si>
  <si>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</si>
  <si>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</si>
  <si>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</si>
  <si>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</si>
  <si>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</si>
  <si>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</si>
  <si>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</si>
  <si>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</si>
  <si>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</si>
  <si>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</si>
  <si>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</si>
  <si>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</si>
  <si>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</si>
  <si>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</si>
  <si>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</si>
  <si>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</si>
  <si>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</si>
  <si>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</si>
  <si>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</si>
  <si>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</si>
  <si>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</si>
  <si>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</si>
  <si>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</si>
  <si>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</si>
  <si>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</si>
  <si>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</si>
  <si>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</si>
  <si>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</si>
  <si>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</si>
  <si>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</si>
  <si>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</si>
  <si>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</si>
  <si>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</si>
  <si>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</si>
  <si>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</si>
  <si>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</si>
  <si>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</si>
  <si>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</si>
  <si>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</si>
  <si>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</si>
  <si>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</si>
  <si>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</si>
  <si>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</si>
  <si>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</si>
  <si>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</si>
  <si>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</si>
  <si>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</si>
  <si>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</si>
  <si>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</si>
  <si>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</si>
  <si>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</si>
  <si>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</si>
  <si>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</si>
  <si>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</si>
  <si>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</si>
  <si>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</si>
  <si>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</si>
  <si>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</si>
  <si>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</si>
  <si>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</si>
  <si>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</si>
  <si>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</si>
  <si>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</si>
  <si>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</si>
  <si>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</si>
  <si>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</si>
  <si>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</si>
  <si>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</si>
  <si>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</si>
  <si>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</si>
  <si>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</si>
  <si>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</si>
  <si>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</si>
  <si>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</si>
  <si>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</si>
  <si>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</si>
  <si>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</si>
  <si>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</si>
  <si>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</si>
  <si>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</si>
  <si>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</si>
  <si>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</si>
  <si>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</si>
  <si>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</si>
  <si>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</si>
  <si>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</si>
  <si>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</si>
  <si>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</si>
  <si>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</si>
  <si>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</si>
  <si>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</si>
  <si>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</si>
  <si>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</si>
  <si>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</si>
  <si>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</si>
  <si>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</si>
  <si>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</si>
  <si>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</si>
  <si>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</si>
  <si>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</si>
  <si>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</si>
  <si>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</si>
  <si>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</si>
  <si>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</si>
  <si>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</si>
  <si>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</si>
  <si>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</si>
  <si>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</si>
  <si>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</si>
  <si>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</si>
  <si>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</si>
  <si>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</si>
  <si>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</si>
  <si>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</si>
  <si>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</si>
  <si>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</si>
  <si>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</si>
  <si>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</si>
  <si>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</si>
  <si>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</si>
  <si>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</si>
  <si>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</si>
  <si>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</si>
  <si>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</si>
  <si>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</si>
  <si>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</si>
  <si>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</si>
  <si>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</si>
  <si>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</si>
  <si>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</si>
  <si>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</si>
  <si>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</si>
  <si>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</si>
  <si>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</si>
  <si>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</si>
  <si>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</si>
  <si>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</si>
  <si>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</si>
  <si>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</si>
  <si>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</si>
  <si>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</si>
  <si>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</si>
  <si>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</si>
  <si>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</si>
  <si>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</si>
  <si>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</si>
  <si>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</si>
  <si>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</si>
  <si>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</si>
  <si>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</si>
  <si>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</si>
  <si>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</si>
  <si>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</si>
  <si>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</si>
  <si>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</si>
  <si>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</si>
  <si>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</si>
  <si>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</si>
  <si>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</si>
  <si>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</si>
  <si>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</si>
  <si>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</si>
  <si>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</si>
  <si>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</si>
  <si>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</si>
  <si>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</si>
  <si>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</si>
  <si>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</si>
  <si>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</si>
  <si>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</si>
  <si>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</si>
  <si>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</si>
  <si>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</si>
  <si>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</si>
  <si>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</si>
  <si>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</si>
  <si>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</si>
  <si>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</si>
  <si>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</si>
  <si>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</si>
  <si>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</si>
  <si>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</si>
  <si>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</si>
  <si>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</si>
  <si>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</si>
  <si>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</si>
  <si>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</si>
  <si>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</si>
  <si>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</si>
  <si>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</si>
  <si>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</si>
  <si>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</si>
  <si>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</si>
  <si>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</si>
  <si>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</si>
  <si>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</si>
  <si>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</si>
  <si>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</si>
  <si>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</si>
  <si>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</si>
  <si>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</si>
  <si>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</si>
  <si>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</si>
  <si>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</si>
  <si>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</si>
  <si>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</si>
  <si>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</si>
  <si>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</si>
  <si>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</si>
  <si>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</si>
  <si>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</si>
  <si>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</si>
  <si>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</si>
  <si>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</si>
  <si>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</si>
  <si>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</si>
  <si>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</si>
  <si>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</si>
  <si>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</si>
  <si>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</si>
  <si>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</si>
  <si>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</si>
  <si>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</si>
  <si>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</si>
  <si>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</si>
  <si>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</si>
  <si>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</si>
  <si>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</si>
  <si>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</si>
  <si>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</si>
  <si>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</si>
  <si>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</si>
  <si>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</si>
  <si>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</si>
  <si>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</si>
  <si>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</si>
  <si>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</si>
  <si>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</si>
  <si>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</si>
  <si>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</si>
  <si>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</si>
  <si>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</si>
  <si>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</si>
  <si>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</si>
  <si>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</si>
  <si>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</si>
  <si>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</si>
  <si>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</si>
  <si>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</si>
  <si>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</si>
  <si>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</si>
  <si>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</si>
  <si>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</si>
  <si>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</si>
  <si>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</si>
  <si>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</si>
  <si>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</si>
  <si>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</si>
  <si>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</si>
  <si>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</si>
  <si>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</si>
  <si>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</si>
  <si>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</si>
  <si>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</si>
  <si>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</si>
  <si>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</si>
  <si>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</si>
  <si>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</si>
  <si>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</si>
  <si>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</si>
  <si>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</si>
  <si>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</si>
  <si>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</si>
  <si>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</si>
  <si>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</si>
  <si>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</si>
  <si>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</si>
  <si>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</si>
  <si>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</si>
  <si>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</si>
  <si>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</si>
  <si>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</si>
  <si>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</si>
  <si>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</si>
  <si>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</si>
  <si>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</si>
  <si>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</si>
  <si>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</si>
  <si>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</si>
  <si>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</si>
  <si>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</si>
  <si>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</si>
  <si>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</si>
  <si>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</si>
  <si>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</si>
  <si>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</si>
  <si>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</si>
  <si>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</si>
  <si>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</si>
  <si>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</si>
  <si>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</si>
  <si>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</si>
  <si>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</si>
  <si>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</si>
  <si>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</si>
  <si>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</si>
  <si>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</si>
  <si>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</si>
  <si>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</si>
  <si>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</si>
  <si>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</si>
  <si>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</si>
  <si>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</si>
  <si>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</si>
  <si>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</si>
  <si>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</si>
  <si>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</si>
  <si>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</si>
  <si>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</si>
  <si>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</si>
  <si>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</si>
  <si>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</si>
  <si>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</si>
  <si>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</si>
  <si>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</si>
  <si>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</si>
  <si>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</si>
  <si>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</si>
  <si>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</si>
  <si>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</si>
  <si>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</si>
  <si>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</si>
  <si>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</si>
  <si>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</si>
  <si>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</si>
  <si>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</si>
  <si>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</si>
  <si>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</si>
  <si>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</si>
  <si>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</si>
  <si>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</si>
  <si>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</si>
  <si>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</si>
  <si>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</si>
  <si>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</si>
  <si>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</si>
  <si>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</si>
  <si>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</si>
  <si>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</si>
  <si>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</si>
  <si>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</si>
  <si>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</si>
  <si>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</si>
  <si>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</si>
  <si>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</si>
  <si>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</si>
  <si>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</si>
  <si>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</si>
  <si>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</si>
  <si>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</si>
  <si>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</si>
  <si>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</si>
  <si>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</si>
  <si>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</si>
  <si>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</si>
  <si>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</si>
  <si>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</si>
  <si>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</si>
  <si>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</si>
  <si>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</si>
  <si>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</si>
  <si>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</si>
  <si>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</si>
  <si>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</si>
  <si>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</si>
  <si>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</si>
  <si>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</si>
  <si>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</si>
  <si>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</si>
  <si>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</si>
  <si>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</si>
  <si>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</si>
  <si>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</si>
  <si>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</si>
  <si>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</si>
  <si>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</si>
  <si>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</si>
  <si>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</si>
  <si>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</si>
  <si>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</si>
  <si>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</si>
  <si>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</si>
  <si>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</si>
  <si>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</si>
  <si>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</si>
  <si>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</si>
  <si>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</si>
  <si>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</si>
  <si>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</si>
  <si>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</si>
  <si>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</si>
  <si>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</si>
  <si>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</si>
  <si>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</si>
  <si>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</si>
  <si>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</si>
  <si>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</si>
  <si>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</si>
  <si>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</si>
  <si>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</si>
  <si>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</si>
  <si>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</si>
  <si>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</si>
  <si>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</si>
  <si>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</si>
  <si>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</si>
  <si>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</si>
  <si>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</si>
  <si>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</si>
  <si>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</si>
  <si>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</si>
  <si>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</si>
  <si>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</si>
  <si>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</si>
  <si>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</si>
  <si>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</si>
  <si>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</si>
  <si>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</si>
  <si>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</si>
  <si>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</si>
  <si>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</si>
  <si>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</si>
  <si>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</si>
  <si>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</si>
  <si>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</si>
  <si>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</si>
  <si>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</si>
  <si>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</si>
  <si>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</si>
  <si>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</si>
  <si>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</si>
  <si>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</si>
  <si>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</si>
  <si>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</si>
  <si>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</si>
  <si>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</si>
  <si>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</si>
  <si>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</si>
  <si>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</si>
  <si>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</si>
  <si>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</si>
  <si>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</si>
  <si>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</si>
  <si>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</si>
  <si>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</si>
  <si>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</si>
  <si>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</si>
  <si>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</si>
  <si>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</si>
  <si>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</si>
  <si>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</si>
  <si>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</si>
  <si>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</si>
  <si>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</si>
  <si>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</si>
  <si>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</si>
  <si>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</si>
  <si>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</si>
  <si>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</si>
  <si>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</si>
  <si>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</si>
  <si>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</si>
  <si>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</si>
  <si>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</si>
  <si>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</si>
  <si>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</si>
  <si>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</si>
  <si>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</si>
  <si>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</si>
  <si>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</si>
  <si>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</si>
  <si>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</si>
  <si>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</si>
  <si>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</si>
  <si>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</si>
  <si>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</si>
  <si>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</si>
  <si>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</si>
  <si>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</si>
  <si>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</si>
  <si>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</si>
  <si>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</si>
  <si>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</si>
  <si>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</si>
  <si>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</si>
  <si>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</si>
  <si>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</si>
  <si>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</si>
  <si>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</si>
  <si>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</si>
  <si>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</si>
  <si>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</si>
  <si>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</si>
  <si>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</si>
  <si>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</si>
  <si>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</si>
  <si>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</si>
  <si>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</si>
  <si>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</si>
  <si>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</si>
  <si>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</si>
  <si>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</si>
  <si>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</si>
  <si>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</si>
  <si>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</si>
  <si>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</si>
  <si>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</si>
  <si>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</si>
  <si>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</si>
  <si>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</si>
  <si>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</si>
  <si>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</si>
  <si>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</si>
  <si>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</si>
  <si>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</si>
  <si>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</si>
  <si>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</si>
  <si>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</si>
  <si>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</si>
  <si>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</si>
  <si>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</si>
  <si>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</si>
  <si>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</si>
  <si>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</si>
  <si>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</si>
  <si>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</si>
  <si>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</si>
  <si>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</si>
  <si>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</si>
  <si>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</si>
  <si>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</si>
  <si>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</si>
  <si>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</si>
  <si>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</si>
  <si>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</si>
  <si>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</si>
  <si>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</si>
  <si>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</si>
  <si>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</si>
  <si>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</si>
  <si>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</si>
  <si>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</si>
  <si>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</si>
  <si>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</si>
  <si>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</si>
  <si>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</si>
  <si>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</si>
  <si>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</si>
  <si>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</si>
  <si>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</si>
  <si>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</si>
  <si>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</si>
  <si>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</si>
  <si>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</si>
  <si>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</si>
  <si>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</si>
  <si>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</si>
  <si>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</si>
  <si>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</si>
  <si>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</si>
  <si>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</si>
  <si>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</si>
  <si>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</si>
  <si>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</si>
  <si>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</si>
  <si>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</si>
  <si>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</si>
  <si>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</si>
  <si>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</si>
  <si>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</si>
  <si>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</si>
  <si>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</si>
  <si>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</si>
  <si>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</si>
  <si>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</si>
  <si>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</si>
  <si>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</si>
  <si>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</si>
  <si>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</si>
  <si>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</si>
  <si>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</si>
  <si>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</si>
  <si>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</si>
  <si>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</si>
  <si>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</si>
  <si>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</si>
  <si>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</si>
  <si>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</si>
  <si>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</si>
  <si>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</si>
  <si>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</si>
  <si>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</si>
  <si>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</si>
  <si>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</si>
  <si>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</si>
  <si>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</si>
  <si>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</si>
  <si>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</si>
  <si>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</si>
  <si>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</si>
  <si>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</si>
  <si>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</si>
  <si>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</si>
  <si>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</si>
  <si>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</si>
  <si>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</si>
  <si>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</si>
  <si>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</si>
  <si>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</si>
  <si>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</si>
  <si>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</si>
  <si>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</si>
  <si>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</si>
  <si>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</si>
  <si>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</si>
  <si>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</si>
  <si>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</si>
  <si>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</si>
  <si>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</si>
  <si>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</si>
  <si>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</si>
  <si>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</si>
  <si>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</si>
  <si>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</si>
  <si>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</si>
  <si>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</si>
  <si>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</si>
  <si>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</si>
  <si>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</si>
  <si>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</si>
  <si>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</si>
  <si>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</si>
  <si>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</si>
  <si>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</si>
  <si>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</si>
  <si>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</si>
  <si>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</si>
  <si>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</si>
  <si>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</si>
  <si>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</si>
  <si>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</si>
  <si>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</si>
  <si>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</si>
  <si>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</si>
  <si>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</si>
  <si>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</si>
  <si>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</si>
  <si>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</si>
  <si>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</si>
  <si>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</si>
  <si>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</si>
  <si>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</si>
  <si>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</si>
  <si>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</si>
  <si>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</si>
  <si>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</si>
  <si>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</si>
  <si>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</si>
  <si>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</si>
  <si>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</si>
  <si>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</si>
  <si>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</si>
  <si>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</si>
  <si>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</si>
  <si>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</si>
  <si>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</si>
  <si>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</si>
  <si>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</si>
  <si>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</si>
  <si>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</si>
  <si>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</si>
  <si>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</si>
  <si>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</si>
  <si>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</si>
  <si>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</si>
  <si>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</si>
  <si>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</si>
  <si>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</si>
  <si>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</si>
  <si>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</si>
  <si>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</si>
  <si>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</si>
  <si>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</si>
  <si>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</si>
  <si>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</si>
  <si>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</si>
  <si>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</si>
  <si>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</si>
  <si>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</si>
  <si>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</si>
  <si>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</si>
  <si>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</si>
  <si>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</si>
  <si>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</si>
  <si>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</si>
  <si>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</si>
  <si>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</si>
  <si>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</si>
  <si>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</si>
  <si>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</si>
  <si>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</si>
  <si>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</si>
  <si>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</si>
  <si>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</si>
  <si>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</si>
  <si>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</si>
  <si>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</si>
  <si>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</si>
  <si>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</si>
  <si>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</si>
  <si>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</si>
  <si>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</si>
  <si>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</si>
  <si>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</si>
  <si>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</si>
  <si>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</si>
  <si>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</si>
  <si>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</si>
  <si>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</si>
  <si>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</si>
  <si>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</si>
  <si>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</si>
  <si>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</si>
  <si>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</si>
  <si>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</si>
  <si>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</si>
  <si>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</si>
  <si>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</si>
  <si>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</si>
  <si>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</si>
  <si>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</si>
  <si>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</si>
  <si>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</si>
  <si>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</si>
  <si>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</si>
  <si>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</si>
  <si>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</si>
  <si>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</si>
  <si>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</si>
  <si>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</si>
  <si>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</si>
  <si>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</si>
  <si>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</si>
  <si>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</si>
  <si>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</si>
  <si>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</si>
  <si>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</si>
  <si>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</si>
  <si>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</si>
  <si>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</si>
  <si>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</si>
  <si>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</si>
  <si>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</si>
  <si>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</si>
  <si>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</si>
  <si>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</si>
  <si>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</si>
  <si>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</si>
  <si>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</si>
  <si>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</si>
  <si>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</si>
  <si>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</si>
  <si>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</si>
  <si>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</si>
  <si>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</si>
  <si>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</si>
  <si>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</si>
  <si>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</si>
  <si>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</si>
  <si>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</si>
  <si>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</si>
  <si>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</si>
  <si>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</si>
  <si>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</si>
  <si>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</si>
  <si>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</si>
  <si>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</si>
  <si>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</si>
  <si>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</si>
  <si>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</si>
  <si>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</si>
  <si>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</si>
  <si>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</si>
  <si>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</si>
  <si>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</si>
  <si>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</si>
  <si>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</si>
  <si>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</si>
  <si>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</si>
  <si>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</si>
  <si>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</si>
  <si>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</si>
  <si>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</si>
  <si>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</si>
  <si>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</si>
  <si>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</si>
  <si>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</si>
  <si>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</si>
  <si>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</si>
  <si>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</si>
  <si>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</si>
  <si>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</si>
  <si>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</si>
  <si>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</si>
  <si>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</si>
  <si>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</si>
  <si>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</si>
  <si>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</si>
  <si>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</si>
  <si>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</si>
  <si>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</si>
  <si>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</si>
  <si>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</si>
  <si>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</si>
  <si>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</si>
  <si>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</si>
  <si>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</si>
  <si>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</si>
  <si>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</si>
  <si>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</si>
  <si>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</si>
  <si>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</si>
  <si>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</si>
  <si>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</si>
  <si>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</si>
  <si>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</si>
  <si>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</si>
  <si>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</si>
  <si>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</si>
  <si>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</si>
  <si>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</si>
  <si>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</si>
  <si>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</si>
  <si>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</si>
  <si>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</si>
  <si>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</si>
  <si>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</si>
  <si>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</si>
  <si>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</si>
  <si>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</si>
  <si>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</si>
  <si>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</si>
  <si>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</si>
  <si>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</si>
  <si>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</si>
  <si>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</si>
  <si>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</si>
  <si>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</si>
  <si>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</si>
  <si>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</si>
  <si>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</si>
  <si>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</si>
  <si>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</si>
  <si>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</si>
  <si>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</si>
  <si>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</si>
  <si>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</si>
  <si>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</si>
  <si>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</si>
  <si>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</si>
  <si>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</si>
  <si>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</si>
  <si>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</si>
  <si>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</si>
  <si>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</si>
  <si>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</si>
  <si>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</si>
  <si>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</si>
  <si>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</si>
  <si>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</si>
  <si>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</si>
  <si>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</si>
  <si>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</si>
  <si>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</si>
  <si>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</si>
  <si>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</si>
  <si>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</si>
  <si>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</si>
  <si>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</si>
  <si>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</si>
  <si>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</si>
  <si>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</si>
  <si>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</si>
  <si>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</si>
  <si>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</si>
  <si>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</si>
  <si>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</si>
  <si>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</si>
  <si>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</si>
  <si>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</si>
  <si>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</si>
  <si>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</si>
  <si>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</si>
  <si>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</si>
  <si>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</si>
  <si>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</si>
  <si>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</si>
  <si>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</si>
  <si>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</si>
  <si>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</si>
  <si>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</si>
  <si>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</si>
  <si>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</si>
  <si>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</si>
  <si>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</si>
  <si>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</si>
  <si>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</si>
  <si>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</si>
  <si>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</si>
  <si>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</si>
  <si>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</si>
  <si>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</si>
  <si>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</si>
  <si>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</si>
  <si>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</si>
  <si>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</si>
  <si>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</si>
  <si>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</si>
  <si>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</si>
  <si>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</si>
  <si>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</si>
  <si>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</si>
  <si>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</si>
  <si>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</si>
  <si>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</si>
  <si>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</si>
  <si>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</si>
  <si>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</si>
  <si>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</si>
  <si>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</si>
  <si>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</si>
  <si>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</si>
  <si>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</si>
  <si>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</si>
  <si>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</si>
  <si>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</si>
  <si>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</si>
  <si>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</si>
  <si>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</si>
  <si>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</si>
  <si>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</si>
  <si>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</si>
  <si>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</si>
  <si>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</si>
  <si>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</si>
  <si>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</si>
  <si>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</si>
  <si>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</si>
  <si>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</si>
  <si>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</si>
  <si>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</si>
  <si>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</si>
  <si>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</si>
  <si>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</si>
  <si>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</si>
  <si>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</si>
  <si>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</si>
  <si>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</si>
  <si>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</si>
  <si>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</si>
  <si>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</si>
  <si>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</si>
  <si>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</si>
  <si>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</si>
  <si>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</si>
  <si>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</si>
  <si>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</si>
  <si>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</si>
  <si>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</si>
  <si>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</si>
  <si>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</si>
  <si>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</si>
  <si>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</si>
  <si>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</si>
  <si>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</si>
  <si>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</si>
  <si>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</si>
  <si>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</si>
  <si>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</si>
  <si>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</si>
  <si>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</si>
  <si>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</si>
  <si>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</si>
  <si>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</si>
  <si>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</si>
  <si>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</si>
  <si>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</si>
  <si>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</si>
  <si>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</si>
  <si>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</si>
  <si>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</si>
  <si>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</si>
  <si>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</si>
  <si>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</si>
  <si>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</si>
  <si>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</si>
  <si>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</si>
  <si>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</si>
  <si>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</si>
  <si>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</si>
  <si>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</si>
  <si>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</si>
  <si>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</si>
  <si>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</si>
  <si>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</si>
  <si>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</si>
  <si>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</si>
  <si>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</si>
  <si>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</si>
  <si>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</si>
  <si>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</si>
  <si>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</si>
  <si>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</si>
  <si>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</si>
  <si>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</si>
  <si>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</si>
  <si>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</si>
  <si>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</si>
  <si>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</si>
  <si>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</si>
  <si>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</si>
  <si>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</si>
  <si>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</si>
  <si>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</si>
  <si>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</si>
  <si>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</si>
  <si>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</si>
  <si>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</si>
  <si>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</si>
  <si>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</si>
  <si>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</si>
  <si>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</si>
  <si>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</si>
  <si>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</si>
  <si>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</si>
  <si>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</si>
  <si>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</si>
  <si>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</si>
  <si>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</si>
  <si>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</si>
  <si>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</si>
  <si>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</si>
  <si>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</si>
  <si>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</si>
  <si>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</si>
  <si>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</si>
  <si>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</si>
  <si>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</si>
  <si>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</si>
  <si>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</si>
  <si>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</si>
  <si>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</si>
  <si>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</si>
  <si>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</si>
  <si>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</si>
  <si>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</si>
  <si>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</si>
  <si>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</si>
  <si>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</si>
  <si>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</si>
  <si>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</si>
  <si>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</si>
  <si>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</si>
  <si>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</si>
  <si>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</si>
  <si>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</si>
  <si>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</si>
  <si>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</si>
  <si>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</si>
  <si>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</si>
  <si>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</si>
  <si>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</si>
  <si>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</si>
  <si>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</si>
  <si>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</si>
  <si>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</si>
  <si>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</si>
  <si>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</si>
  <si>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</si>
  <si>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</si>
  <si>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</si>
  <si>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</si>
  <si>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</si>
  <si>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</si>
  <si>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</si>
  <si>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</si>
  <si>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</si>
  <si>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</si>
  <si>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</si>
  <si>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</si>
  <si>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</si>
  <si>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</si>
  <si>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</si>
  <si>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</si>
  <si>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</si>
  <si>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</si>
  <si>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</si>
  <si>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</si>
  <si>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</si>
  <si>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</si>
  <si>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</si>
  <si>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</si>
  <si>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</si>
  <si>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</si>
  <si>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</si>
  <si>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</si>
  <si>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</si>
  <si>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</si>
  <si>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</si>
  <si>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</si>
  <si>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</si>
  <si>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</si>
  <si>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</si>
  <si>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</si>
  <si>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</si>
  <si>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</si>
  <si>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</si>
  <si>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</si>
  <si>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</si>
  <si>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</si>
  <si>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</si>
  <si>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</si>
  <si>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</si>
  <si>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</si>
  <si>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</si>
  <si>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</si>
  <si>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</si>
  <si>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</si>
  <si>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</si>
  <si>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</si>
  <si>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</si>
  <si>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</si>
  <si>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</si>
  <si>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</si>
  <si>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</si>
  <si>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</si>
  <si>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</si>
  <si>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</si>
  <si>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</si>
  <si>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</si>
  <si>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</si>
  <si>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</si>
  <si>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</si>
  <si>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</si>
  <si>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</si>
  <si>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</si>
  <si>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</si>
  <si>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</si>
  <si>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</si>
  <si>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</si>
  <si>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</si>
  <si>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</si>
  <si>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</si>
  <si>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</si>
  <si>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</si>
  <si>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</si>
  <si>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</si>
  <si>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</si>
  <si>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</si>
  <si>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</si>
  <si>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</si>
  <si>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</si>
  <si>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</si>
  <si>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</si>
  <si>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</si>
  <si>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</si>
  <si>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</si>
  <si>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</si>
  <si>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</si>
  <si>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</si>
  <si>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</si>
  <si>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</si>
  <si>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</si>
  <si>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</si>
  <si>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</si>
  <si>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</si>
  <si>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</si>
  <si>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</si>
  <si>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</si>
  <si>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</si>
  <si>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</si>
  <si>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</si>
  <si>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</si>
  <si>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</si>
  <si>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</si>
  <si>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</si>
  <si>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</si>
  <si>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</si>
  <si>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</si>
  <si>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</si>
  <si>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</si>
  <si>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</si>
  <si>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</si>
  <si>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</si>
  <si>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</si>
  <si>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</si>
  <si>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</si>
  <si>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</si>
  <si>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</si>
  <si>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</si>
  <si>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</si>
  <si>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</si>
  <si>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</si>
  <si>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</si>
  <si>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</si>
  <si>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</si>
  <si>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</si>
  <si>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</si>
  <si>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</si>
  <si>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</si>
  <si>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</si>
  <si>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</si>
  <si>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</si>
  <si>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</si>
  <si>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</si>
  <si>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</si>
  <si>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</si>
  <si>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</si>
  <si>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</si>
  <si>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</si>
  <si>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</si>
  <si>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</si>
  <si>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</si>
  <si>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</si>
  <si>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</si>
  <si>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</si>
  <si>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</si>
  <si>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</si>
  <si>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</si>
  <si>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</si>
  <si>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</si>
  <si>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</si>
  <si>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</si>
  <si>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</si>
  <si>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</si>
  <si>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</si>
  <si>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</si>
  <si>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</si>
  <si>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</si>
  <si>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</si>
  <si>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</si>
  <si>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</si>
  <si>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</si>
  <si>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</si>
  <si>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</si>
  <si>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</si>
  <si>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</si>
  <si>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</si>
  <si>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</si>
  <si>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</si>
  <si>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</si>
  <si>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</si>
  <si>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</si>
  <si>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</si>
  <si>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</si>
  <si>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</si>
  <si>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</si>
  <si>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</si>
  <si>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</si>
  <si>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</si>
  <si>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</si>
  <si>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</si>
  <si>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</si>
  <si>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</si>
  <si>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</si>
  <si>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</si>
  <si>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</si>
  <si>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</si>
  <si>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</si>
  <si>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</si>
  <si>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</si>
  <si>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</si>
  <si>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</si>
  <si>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</si>
  <si>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</si>
  <si>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</si>
  <si>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</si>
  <si>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</si>
  <si>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</si>
  <si>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</si>
  <si>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</si>
  <si>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</si>
  <si>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</si>
  <si>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</si>
  <si>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</si>
  <si>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</si>
  <si>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</si>
  <si>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</si>
  <si>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</si>
  <si>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</si>
  <si>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</si>
  <si>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</si>
  <si>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</si>
  <si>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</si>
  <si>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</si>
  <si>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</si>
  <si>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</si>
  <si>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</si>
  <si>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</si>
  <si>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</si>
  <si>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</si>
  <si>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</si>
  <si>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</si>
  <si>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</si>
  <si>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</si>
  <si>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</si>
  <si>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</si>
  <si>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</si>
  <si>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</si>
  <si>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</si>
  <si>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</si>
  <si>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</si>
  <si>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</si>
  <si>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</si>
  <si>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</si>
  <si>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</si>
  <si>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</si>
  <si>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</si>
  <si>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</si>
  <si>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</si>
  <si>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</si>
  <si>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</si>
  <si>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</si>
  <si>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</si>
  <si>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</si>
  <si>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</si>
  <si>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</si>
  <si>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</si>
  <si>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</si>
  <si>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</si>
  <si>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</si>
  <si>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</si>
  <si>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</si>
  <si>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</si>
  <si>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</si>
  <si>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</si>
  <si>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</si>
  <si>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</si>
  <si>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</si>
  <si>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</si>
  <si>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</si>
  <si>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</si>
  <si>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</si>
  <si>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</si>
  <si>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</si>
  <si>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</si>
  <si>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</si>
  <si>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</si>
  <si>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</si>
  <si>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</si>
  <si>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</si>
  <si>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</si>
  <si>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</si>
  <si>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</si>
  <si>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</si>
  <si>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</si>
  <si>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</si>
  <si>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</si>
  <si>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</si>
  <si>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</si>
  <si>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</si>
  <si>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</si>
  <si>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</si>
  <si>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</si>
  <si>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</si>
  <si>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</si>
  <si>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</si>
  <si>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</si>
  <si>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</si>
  <si>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</si>
  <si>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</si>
  <si>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</si>
  <si>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</si>
  <si>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</si>
  <si>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</si>
  <si>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</si>
  <si>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</si>
  <si>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</si>
  <si>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</si>
  <si>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</si>
  <si>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</si>
  <si>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</si>
  <si>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</si>
  <si>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</si>
  <si>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</si>
  <si>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</si>
  <si>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</si>
  <si>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</si>
  <si>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</si>
  <si>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</si>
  <si>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</si>
  <si>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</si>
  <si>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</si>
  <si>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</si>
  <si>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</si>
  <si>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</si>
  <si>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</si>
  <si>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</si>
  <si>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</si>
  <si>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</si>
  <si>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</si>
  <si>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</si>
  <si>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</si>
  <si>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</si>
  <si>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</si>
  <si>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</si>
  <si>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</si>
  <si>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</si>
  <si>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</si>
  <si>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</si>
  <si>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</si>
  <si>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</si>
  <si>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</si>
  <si>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</si>
  <si>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</si>
  <si>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</si>
  <si>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</si>
  <si>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</si>
  <si>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</si>
  <si>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</si>
  <si>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</si>
  <si>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</si>
  <si>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</si>
  <si>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</si>
  <si>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</si>
  <si>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</si>
  <si>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</si>
  <si>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</si>
  <si>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</si>
  <si>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</si>
  <si>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</si>
  <si>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</si>
  <si>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</si>
  <si>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</si>
  <si>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</si>
  <si>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</si>
  <si>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</si>
  <si>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</si>
  <si>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</si>
  <si>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</si>
  <si>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</si>
  <si>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</si>
  <si>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</si>
  <si>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</si>
  <si>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</si>
  <si>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</si>
  <si>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</si>
  <si>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</si>
  <si>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</si>
  <si>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</si>
  <si>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</si>
  <si>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</si>
  <si>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</si>
  <si>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</si>
  <si>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</si>
  <si>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</si>
  <si>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</si>
  <si>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</si>
  <si>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</si>
  <si>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</si>
  <si>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</si>
  <si>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</si>
  <si>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</si>
  <si>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</si>
  <si>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</si>
  <si>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</si>
  <si>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</si>
  <si>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</si>
  <si>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</si>
  <si>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</si>
  <si>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</si>
  <si>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</si>
  <si>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</si>
  <si>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</si>
  <si>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</si>
  <si>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</si>
  <si>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</si>
  <si>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</si>
  <si>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</si>
  <si>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</si>
  <si>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</si>
  <si>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</si>
  <si>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</si>
  <si>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</si>
  <si>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</si>
  <si>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</si>
  <si>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</si>
  <si>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</si>
  <si>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</si>
  <si>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</si>
  <si>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</si>
  <si>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</si>
  <si>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</si>
  <si>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</si>
  <si>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</si>
  <si>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</si>
  <si>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</si>
  <si>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</si>
  <si>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</si>
  <si>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</si>
  <si>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</si>
  <si>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</si>
  <si>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</si>
  <si>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</si>
  <si>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</si>
  <si>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</si>
  <si>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</si>
  <si>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</si>
  <si>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</si>
  <si>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</si>
  <si>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</si>
  <si>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</si>
  <si>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</si>
  <si>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</si>
  <si>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</si>
  <si>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</si>
  <si>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</si>
  <si>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</si>
  <si>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</si>
  <si>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</si>
  <si>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</si>
  <si>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</si>
  <si>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</si>
  <si>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</si>
  <si>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</si>
  <si>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</si>
  <si>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</si>
  <si>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</si>
  <si>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</si>
  <si>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</si>
  <si>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</si>
  <si>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</si>
  <si>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</si>
  <si>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</si>
  <si>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</si>
  <si>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</si>
  <si>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</si>
  <si>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</si>
  <si>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</si>
  <si>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</si>
  <si>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</si>
  <si>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</si>
  <si>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</si>
  <si>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</si>
  <si>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</si>
  <si>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</si>
  <si>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</si>
  <si>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</si>
  <si>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</si>
  <si>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</si>
  <si>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</si>
  <si>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</si>
  <si>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</si>
  <si>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</si>
  <si>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</si>
  <si>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</si>
  <si>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</si>
  <si>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</si>
  <si>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</si>
  <si>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</si>
  <si>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</si>
  <si>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</si>
  <si>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</si>
  <si>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</si>
  <si>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</si>
  <si>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</si>
  <si>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</si>
  <si>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</si>
  <si>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</si>
  <si>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</si>
  <si>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</si>
  <si>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</si>
  <si>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</si>
  <si>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</si>
  <si>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</si>
  <si>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</si>
  <si>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</si>
  <si>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</si>
  <si>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</si>
  <si>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</si>
  <si>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</si>
  <si>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</si>
  <si>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</si>
  <si>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</si>
  <si>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</si>
  <si>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</si>
  <si>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</si>
  <si>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</si>
  <si>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</si>
  <si>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</si>
  <si>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</si>
  <si>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</si>
  <si>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</si>
  <si>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</si>
  <si>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</si>
  <si>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</si>
  <si>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</si>
  <si>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</si>
  <si>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</si>
  <si>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</si>
  <si>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</si>
  <si>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</si>
  <si>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</si>
  <si>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</si>
  <si>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</si>
  <si>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</si>
  <si>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</si>
  <si>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</si>
  <si>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</si>
  <si>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</si>
  <si>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</si>
  <si>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</si>
  <si>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</si>
  <si>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</si>
  <si>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</si>
  <si>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</si>
  <si>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</si>
  <si>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</si>
  <si>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</si>
  <si>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</si>
  <si>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</si>
  <si>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</si>
  <si>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</si>
  <si>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</si>
  <si>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</si>
  <si>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</si>
  <si>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</si>
  <si>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</si>
  <si>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</si>
  <si>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</si>
  <si>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</si>
  <si>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</si>
  <si>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</si>
  <si>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</si>
  <si>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</si>
  <si>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</si>
  <si>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</si>
  <si>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</si>
  <si>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</si>
  <si>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</si>
  <si>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</si>
  <si>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</si>
  <si>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</si>
  <si>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</si>
  <si>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</si>
  <si>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</si>
  <si>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</si>
  <si>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</si>
  <si>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</si>
  <si>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</si>
  <si>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</si>
  <si>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</si>
  <si>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</si>
  <si>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</si>
  <si>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</si>
  <si>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</si>
  <si>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</si>
  <si>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</si>
  <si>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</si>
  <si>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</si>
  <si>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</si>
  <si>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</si>
  <si>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</si>
  <si>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</si>
  <si>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</si>
  <si>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</si>
  <si>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</si>
  <si>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</si>
  <si>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</si>
  <si>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</si>
  <si>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</si>
  <si>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</si>
  <si>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</si>
  <si>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</si>
  <si>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</si>
  <si>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</si>
  <si>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</si>
  <si>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</si>
  <si>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</si>
  <si>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</si>
  <si>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</si>
  <si>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</si>
  <si>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</si>
  <si>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</si>
  <si>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</si>
  <si>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</si>
  <si>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</si>
  <si>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</si>
  <si>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</si>
  <si>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</si>
  <si>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</si>
  <si>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</si>
  <si>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</si>
  <si>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</si>
  <si>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</si>
  <si>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</si>
  <si>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</si>
  <si>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</si>
  <si>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</si>
  <si>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</si>
  <si>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</si>
  <si>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</si>
  <si>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</si>
  <si>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</si>
  <si>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</si>
  <si>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</si>
  <si>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</si>
  <si>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</si>
  <si>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</si>
  <si>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</si>
  <si>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</si>
  <si>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</si>
  <si>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</si>
  <si>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</si>
  <si>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</si>
  <si>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</si>
  <si>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</si>
  <si>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</si>
  <si>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</si>
  <si>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</si>
  <si>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</si>
  <si>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</si>
  <si>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</si>
  <si>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</si>
  <si>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</si>
  <si>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</si>
  <si>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</si>
  <si>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</si>
  <si>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</si>
  <si>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</si>
  <si>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</si>
  <si>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</si>
  <si>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</si>
  <si>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</si>
  <si>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</si>
  <si>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</si>
  <si>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</si>
  <si>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</si>
  <si>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</si>
  <si>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</si>
  <si>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</si>
  <si>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</si>
  <si>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</si>
  <si>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</si>
  <si>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</si>
  <si>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</si>
  <si>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</si>
  <si>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</si>
  <si>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</si>
  <si>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</si>
  <si>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</si>
  <si>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</si>
  <si>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</si>
  <si>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</si>
  <si>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</si>
  <si>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</si>
  <si>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</si>
  <si>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</si>
  <si>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</si>
  <si>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</si>
  <si>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</si>
  <si>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</si>
  <si>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</si>
  <si>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</si>
  <si>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</si>
  <si>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</si>
  <si>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</si>
  <si>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</si>
  <si>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</si>
  <si>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</si>
  <si>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</si>
  <si>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</si>
  <si>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</si>
  <si>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</si>
  <si>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</si>
  <si>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</si>
  <si>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</si>
  <si>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</si>
  <si>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</si>
  <si>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</si>
  <si>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</si>
  <si>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</si>
  <si>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</si>
  <si>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</si>
  <si>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</si>
  <si>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</si>
  <si>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</si>
  <si>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</si>
  <si>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</si>
  <si>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</si>
  <si>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</si>
  <si>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</si>
  <si>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</si>
  <si>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</si>
  <si>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</si>
  <si>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</si>
  <si>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</si>
  <si>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</si>
  <si>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</si>
  <si>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</si>
  <si>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</si>
  <si>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</si>
  <si>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</si>
  <si>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</si>
  <si>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</si>
  <si>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</si>
  <si>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</si>
  <si>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</si>
  <si>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</si>
  <si>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</si>
  <si>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</si>
  <si>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</si>
  <si>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</si>
  <si>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</si>
  <si>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</si>
  <si>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</si>
  <si>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</si>
  <si>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</si>
  <si>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</si>
  <si>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</si>
  <si>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</si>
  <si>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</si>
  <si>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</si>
  <si>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</si>
  <si>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</si>
  <si>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</si>
  <si>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</si>
  <si>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</si>
  <si>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</si>
  <si>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</si>
  <si>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</si>
  <si>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</si>
  <si>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</si>
  <si>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</si>
  <si>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</si>
  <si>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</si>
  <si>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</si>
  <si>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</si>
  <si>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</si>
  <si>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</si>
  <si>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</si>
  <si>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</si>
  <si>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</si>
  <si>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</si>
  <si>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</si>
  <si>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</si>
  <si>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</si>
  <si>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</si>
  <si>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</si>
  <si>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</si>
  <si>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</si>
  <si>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</si>
  <si>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</si>
  <si>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</si>
  <si>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</si>
  <si>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</si>
  <si>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</si>
  <si>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</si>
  <si>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</si>
  <si>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</si>
  <si>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</si>
  <si>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</si>
  <si>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</si>
  <si>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</si>
  <si>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</si>
  <si>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</si>
  <si>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</si>
  <si>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</si>
  <si>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</si>
  <si>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</si>
  <si>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</si>
  <si>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</si>
  <si>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</si>
  <si>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</si>
  <si>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</si>
  <si>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</si>
  <si>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</si>
  <si>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</si>
  <si>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</si>
  <si>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</si>
  <si>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</si>
  <si>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</si>
  <si>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</si>
  <si>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</si>
  <si>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</si>
  <si>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</si>
  <si>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</si>
  <si>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</si>
  <si>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</si>
  <si>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</si>
  <si>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</si>
  <si>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</si>
  <si>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</si>
  <si>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</si>
  <si>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</si>
  <si>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</si>
  <si>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</si>
  <si>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</si>
  <si>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</si>
  <si>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</si>
  <si>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</si>
  <si>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</si>
  <si>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</si>
  <si>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</si>
  <si>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</si>
  <si>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</si>
  <si>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</si>
  <si>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</si>
  <si>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</si>
  <si>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</si>
  <si>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</si>
  <si>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</si>
  <si>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</si>
  <si>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</si>
  <si>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</si>
  <si>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</si>
  <si>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</si>
  <si>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</si>
  <si>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</si>
  <si>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</si>
  <si>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</si>
  <si>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</si>
  <si>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</si>
  <si>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</si>
  <si>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</si>
  <si>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</si>
  <si>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</si>
  <si>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</si>
  <si>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</si>
  <si>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</si>
  <si>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</si>
  <si>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</si>
  <si>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</si>
  <si>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</si>
  <si>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</si>
  <si>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</si>
  <si>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</si>
  <si>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</si>
  <si>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</si>
  <si>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</si>
  <si>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</si>
  <si>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</si>
  <si>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</si>
  <si>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</si>
  <si>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</si>
  <si>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</si>
  <si>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</si>
  <si>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</si>
  <si>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</si>
  <si>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</si>
  <si>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</si>
  <si>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</si>
  <si>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</si>
  <si>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</si>
  <si>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</si>
  <si>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</si>
  <si>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</si>
  <si>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</si>
  <si>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</si>
  <si>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</si>
  <si>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</si>
  <si>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</si>
  <si>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</si>
  <si>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</si>
  <si>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</si>
  <si>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</si>
  <si>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</si>
  <si>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</si>
  <si>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</si>
  <si>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</si>
  <si>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</si>
  <si>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</si>
  <si>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</si>
  <si>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</si>
  <si>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</si>
  <si>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</si>
  <si>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</si>
  <si>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</si>
  <si>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</si>
  <si>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</si>
  <si>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</si>
  <si>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</si>
  <si>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</si>
  <si>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</si>
  <si>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</si>
  <si>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</si>
  <si>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</si>
  <si>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</si>
  <si>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</si>
  <si>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</si>
  <si>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</si>
  <si>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</si>
  <si>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</si>
  <si>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</si>
  <si>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</si>
  <si>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</si>
  <si>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</si>
  <si>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</si>
  <si>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</si>
  <si>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</si>
  <si>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</si>
  <si>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</si>
  <si>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</si>
  <si>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</si>
  <si>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</si>
  <si>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</si>
  <si>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</si>
  <si>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</si>
  <si>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</si>
  <si>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</si>
  <si>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</si>
  <si>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</si>
  <si>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</si>
  <si>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</si>
  <si>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</si>
  <si>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</si>
  <si>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</si>
  <si>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</si>
  <si>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</si>
  <si>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</si>
  <si>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</si>
  <si>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</si>
  <si>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</si>
  <si>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</si>
  <si>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</si>
  <si>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</si>
  <si>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</si>
  <si>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</si>
  <si>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</si>
  <si>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</si>
  <si>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</si>
  <si>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</si>
  <si>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</si>
  <si>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</si>
  <si>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</si>
  <si>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</si>
  <si>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</si>
  <si>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</si>
  <si>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</si>
  <si>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</si>
  <si>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</si>
  <si>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</si>
  <si>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</si>
  <si>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</si>
  <si>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</si>
  <si>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</si>
  <si>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</si>
  <si>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</si>
  <si>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</si>
  <si>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</si>
  <si>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</si>
  <si>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</si>
  <si>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</si>
  <si>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</si>
  <si>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</si>
  <si>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</si>
  <si>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</si>
  <si>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</si>
  <si>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</si>
  <si>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</si>
  <si>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</si>
  <si>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</si>
  <si>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</si>
  <si>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</si>
  <si>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</si>
  <si>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</si>
  <si>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</si>
  <si>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</si>
  <si>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</si>
  <si>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</si>
  <si>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</si>
  <si>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</si>
  <si>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</si>
  <si>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</si>
  <si>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</si>
  <si>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</si>
  <si>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</si>
  <si>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</si>
  <si>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</si>
  <si>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</si>
  <si>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</si>
  <si>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</si>
  <si>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</si>
  <si>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</si>
  <si>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</si>
  <si>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</si>
  <si>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</si>
  <si>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</si>
  <si>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</si>
  <si>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</si>
  <si>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</si>
  <si>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</si>
  <si>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</si>
  <si>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</si>
  <si>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</si>
  <si>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</si>
  <si>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</si>
  <si>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</si>
  <si>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</si>
  <si>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</si>
  <si>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</si>
  <si>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</si>
  <si>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</si>
  <si>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</si>
  <si>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</si>
  <si>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</si>
  <si>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</si>
  <si>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</si>
  <si>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</si>
  <si>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</si>
  <si>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</si>
  <si>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</si>
  <si>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</si>
  <si>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</si>
  <si>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</si>
  <si>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</si>
  <si>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</si>
  <si>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</si>
  <si>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</si>
  <si>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</si>
  <si>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</si>
  <si>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</si>
  <si>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</si>
  <si>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</si>
  <si>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</si>
  <si>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</si>
  <si>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</si>
  <si>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</si>
  <si>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</si>
  <si>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</si>
  <si>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</si>
  <si>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</si>
  <si>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</si>
  <si>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</si>
  <si>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</si>
  <si>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</si>
  <si>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</si>
  <si>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</si>
  <si>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</si>
  <si>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</si>
  <si>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</si>
  <si>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</si>
  <si>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</si>
  <si>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</si>
  <si>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</si>
  <si>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</si>
  <si>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</si>
  <si>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</si>
  <si>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</si>
  <si>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</si>
  <si>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</si>
  <si>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</si>
  <si>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</si>
  <si>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</si>
  <si>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</si>
  <si>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</si>
  <si>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</si>
  <si>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</si>
  <si>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</si>
  <si>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</si>
  <si>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</si>
  <si>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</si>
  <si>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</si>
  <si>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</si>
  <si>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</si>
  <si>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</si>
  <si>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</si>
  <si>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</si>
  <si>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</si>
  <si>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</si>
  <si>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</si>
  <si>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</si>
  <si>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</si>
  <si>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</si>
  <si>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</si>
  <si>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</si>
  <si>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</si>
  <si>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</si>
  <si>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</si>
  <si>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</si>
  <si>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</si>
  <si>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</si>
  <si>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</si>
  <si>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</si>
  <si>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</si>
  <si>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</si>
  <si>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</si>
  <si>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</si>
  <si>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</si>
  <si>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</si>
  <si>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</si>
  <si>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</si>
  <si>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</si>
  <si>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</si>
  <si>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</si>
  <si>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</si>
  <si>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</si>
  <si>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</si>
  <si>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</si>
  <si>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</si>
  <si>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</si>
  <si>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</si>
  <si>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</si>
  <si>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</si>
  <si>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</si>
  <si>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</si>
  <si>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</si>
  <si>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</si>
  <si>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</si>
  <si>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</si>
  <si>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</si>
  <si>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</si>
  <si>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</si>
  <si>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</si>
  <si>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</si>
  <si>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</si>
  <si>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</si>
  <si>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</si>
  <si>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</si>
  <si>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</si>
  <si>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</si>
  <si>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</si>
  <si>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</si>
  <si>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</si>
  <si>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</si>
  <si>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</si>
  <si>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</si>
  <si>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</si>
  <si>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</si>
  <si>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</si>
  <si>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</si>
  <si>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</si>
  <si>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</si>
  <si>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</si>
  <si>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</si>
  <si>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</si>
  <si>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</si>
  <si>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</si>
  <si>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</si>
  <si>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</si>
  <si>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</si>
  <si>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</si>
  <si>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</si>
  <si>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</si>
  <si>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</si>
  <si>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</si>
  <si>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</si>
  <si>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</si>
  <si>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</si>
  <si>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</si>
  <si>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</si>
  <si>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</si>
  <si>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</si>
  <si>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</si>
  <si>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</si>
  <si>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</si>
  <si>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</si>
  <si>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</si>
  <si>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</si>
  <si>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</si>
  <si>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</si>
  <si>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</si>
  <si>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</si>
  <si>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</si>
  <si>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</si>
  <si>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</si>
  <si>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</si>
  <si>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</si>
  <si>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</si>
  <si>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</si>
  <si>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</si>
  <si>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</si>
  <si>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</si>
  <si>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</si>
  <si>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</si>
  <si>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</si>
  <si>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</si>
  <si>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</si>
  <si>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</si>
  <si>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</si>
  <si>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</si>
  <si>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</si>
  <si>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</si>
  <si>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</si>
  <si>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</si>
  <si>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</si>
  <si>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</si>
  <si>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</si>
  <si>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</si>
  <si>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</si>
  <si>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</si>
  <si>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</si>
  <si>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</si>
  <si>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</si>
  <si>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</si>
  <si>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</si>
  <si>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</si>
  <si>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</si>
  <si>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</si>
  <si>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</si>
  <si>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</si>
  <si>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</si>
  <si>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</si>
  <si>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</si>
  <si>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</si>
  <si>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</si>
  <si>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</si>
  <si>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</si>
  <si>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</si>
  <si>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</si>
  <si>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</si>
  <si>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</si>
  <si>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</si>
  <si>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</si>
  <si>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</si>
  <si>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</si>
  <si>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</si>
  <si>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</si>
  <si>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</si>
  <si>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</si>
  <si>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</si>
  <si>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</si>
  <si>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</si>
  <si>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</si>
  <si>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</si>
  <si>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</si>
  <si>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</si>
  <si>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</si>
  <si>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</si>
  <si>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</si>
  <si>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</si>
  <si>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</si>
  <si>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</si>
  <si>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</si>
  <si>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</si>
  <si>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</si>
  <si>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</si>
  <si>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</si>
  <si>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</si>
  <si>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</si>
  <si>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</si>
  <si>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</si>
  <si>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</si>
  <si>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</si>
  <si>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</si>
  <si>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</si>
  <si>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</si>
  <si>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</si>
  <si>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</si>
  <si>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</si>
  <si>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</si>
  <si>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</si>
  <si>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</si>
  <si>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</si>
  <si>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</si>
  <si>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</si>
  <si>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</si>
  <si>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</si>
  <si>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</si>
  <si>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</si>
  <si>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</si>
  <si>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</si>
  <si>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</si>
  <si>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</si>
  <si>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</si>
  <si>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</si>
  <si>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</si>
  <si>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</si>
  <si>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</si>
  <si>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</si>
  <si>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</si>
  <si>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</si>
  <si>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</si>
  <si>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</si>
  <si>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</si>
  <si>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</si>
  <si>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</si>
  <si>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</si>
  <si>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</si>
  <si>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</si>
  <si>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</si>
  <si>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</si>
  <si>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</si>
  <si>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</si>
  <si>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</si>
  <si>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</si>
  <si>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</si>
  <si>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</si>
  <si>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</si>
  <si>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</si>
  <si>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</si>
  <si>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</si>
  <si>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</si>
  <si>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</si>
  <si>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</si>
  <si>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</si>
  <si>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</si>
  <si>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</si>
  <si>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</si>
  <si>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</si>
  <si>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</si>
  <si>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</si>
  <si>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</si>
  <si>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</si>
  <si>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</si>
  <si>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</si>
  <si>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</si>
  <si>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</si>
  <si>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</si>
  <si>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</si>
  <si>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</si>
  <si>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</si>
  <si>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</si>
  <si>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</si>
  <si>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</si>
  <si>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</si>
  <si>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</si>
  <si>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</si>
  <si>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</si>
  <si>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</si>
  <si>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</si>
  <si>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</si>
  <si>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</si>
  <si>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</si>
  <si>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</si>
  <si>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</si>
  <si>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</si>
  <si>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</si>
  <si>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</si>
  <si>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</si>
  <si>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</si>
  <si>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</si>
  <si>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</si>
  <si>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</si>
  <si>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</si>
  <si>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</si>
  <si>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</si>
  <si>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</si>
  <si>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</si>
  <si>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</si>
  <si>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</si>
  <si>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</si>
  <si>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</si>
  <si>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</si>
  <si>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</si>
  <si>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</si>
  <si>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</si>
  <si>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</si>
  <si>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</si>
  <si>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</si>
  <si>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</si>
  <si>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</si>
  <si>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</si>
  <si>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</si>
  <si>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</si>
  <si>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</si>
  <si>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</si>
  <si>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</si>
  <si>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</si>
  <si>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</si>
  <si>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</si>
  <si>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</si>
  <si>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</si>
  <si>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</si>
  <si>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</si>
  <si>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</si>
  <si>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</si>
  <si>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</si>
  <si>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</si>
  <si>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</si>
  <si>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</si>
  <si>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</si>
  <si>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</si>
  <si>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</si>
  <si>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</si>
  <si>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</si>
  <si>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</si>
  <si>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</si>
  <si>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</si>
  <si>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</si>
  <si>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</si>
  <si>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</si>
  <si>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</si>
  <si>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</si>
  <si>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</si>
  <si>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</si>
  <si>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</si>
  <si>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</si>
  <si>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</si>
  <si>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</si>
  <si>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</si>
  <si>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</si>
  <si>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</si>
  <si>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</si>
  <si>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</si>
  <si>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</si>
  <si>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</si>
  <si>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</si>
  <si>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</si>
  <si>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</si>
  <si>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</si>
  <si>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</si>
  <si>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</si>
  <si>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</si>
  <si>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</si>
  <si>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</si>
  <si>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</si>
  <si>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</si>
  <si>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</si>
  <si>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</si>
  <si>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</si>
  <si>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</si>
  <si>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</si>
  <si>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</si>
  <si>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</si>
  <si>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</si>
  <si>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</si>
  <si>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</si>
  <si>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</si>
  <si>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</si>
  <si>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</si>
  <si>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</si>
  <si>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</si>
  <si>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</si>
  <si>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</si>
  <si>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</si>
  <si>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</si>
  <si>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</si>
  <si>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</si>
  <si>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</si>
  <si>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</si>
  <si>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</si>
  <si>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</si>
  <si>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</si>
  <si>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</si>
  <si>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</si>
  <si>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</si>
  <si>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</si>
  <si>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</si>
  <si>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</si>
  <si>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</si>
  <si>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</si>
  <si>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</si>
  <si>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</si>
  <si>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</si>
  <si>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</si>
  <si>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</si>
  <si>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</si>
  <si>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</si>
  <si>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</si>
  <si>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</si>
  <si>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</si>
  <si>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</si>
  <si>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</si>
  <si>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</si>
  <si>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</si>
  <si>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</si>
  <si>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</si>
  <si>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</si>
  <si>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</si>
  <si>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</si>
  <si>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</si>
  <si>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</si>
  <si>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</si>
  <si>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</si>
  <si>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</si>
  <si>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</si>
  <si>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</si>
  <si>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</si>
  <si>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</si>
  <si>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</si>
  <si>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</si>
  <si>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</si>
  <si>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</si>
  <si>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</si>
  <si>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</si>
  <si>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</si>
  <si>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</si>
  <si>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</si>
  <si>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</si>
  <si>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</si>
  <si>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</si>
  <si>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</si>
  <si>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</si>
  <si>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</si>
  <si>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</si>
  <si>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</si>
  <si>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</si>
  <si>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</si>
  <si>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</si>
  <si>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</si>
  <si>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</si>
  <si>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</si>
  <si>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</si>
  <si>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</si>
  <si>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</si>
  <si>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</si>
  <si>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</si>
  <si>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</si>
  <si>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</si>
  <si>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</si>
  <si>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</si>
  <si>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</si>
  <si>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</si>
  <si>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</si>
  <si>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</si>
  <si>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</si>
  <si>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</si>
  <si>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</si>
  <si>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</si>
  <si>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</si>
  <si>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</si>
  <si>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</si>
  <si>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</si>
  <si>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</si>
  <si>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</si>
  <si>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</si>
  <si>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</si>
  <si>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</si>
  <si>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</si>
  <si>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</si>
  <si>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</si>
  <si>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</si>
  <si>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</si>
  <si>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</si>
  <si>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</si>
  <si>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</si>
  <si>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</si>
  <si>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</si>
  <si>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</si>
  <si>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</si>
  <si>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</si>
  <si>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</si>
  <si>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</si>
  <si>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</si>
  <si>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</si>
  <si>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</si>
  <si>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</si>
  <si>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</si>
  <si>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</si>
  <si>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</si>
  <si>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</si>
  <si>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</si>
  <si>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</si>
  <si>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</si>
  <si>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</si>
  <si>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</si>
  <si>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</si>
  <si>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</si>
  <si>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</si>
  <si>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</si>
  <si>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</si>
  <si>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</si>
  <si>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</si>
  <si>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</si>
  <si>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</si>
  <si>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</si>
  <si>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</si>
  <si>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</si>
  <si>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</si>
  <si>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</si>
  <si>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</si>
  <si>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</si>
  <si>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</si>
  <si>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</si>
  <si>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</si>
  <si>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</si>
  <si>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</si>
  <si>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</si>
  <si>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</si>
  <si>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</si>
  <si>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</si>
  <si>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</si>
  <si>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</si>
  <si>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</si>
  <si>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</si>
  <si>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</si>
  <si>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</si>
  <si>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</si>
  <si>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</si>
  <si>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</si>
  <si>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</si>
  <si>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</si>
  <si>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</si>
  <si>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</si>
  <si>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</si>
  <si>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</si>
  <si>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</si>
  <si>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</si>
  <si>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</si>
  <si>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</si>
  <si>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</si>
  <si>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</si>
  <si>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</si>
  <si>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</si>
  <si>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</si>
  <si>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</si>
  <si>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</si>
  <si>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</si>
  <si>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</si>
  <si>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</si>
  <si>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</si>
  <si>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</si>
  <si>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</si>
  <si>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</si>
  <si>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</si>
  <si>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</si>
  <si>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</si>
  <si>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</si>
  <si>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</si>
  <si>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</si>
  <si>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</si>
  <si>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</si>
  <si>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</si>
  <si>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</si>
  <si>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</si>
  <si>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</si>
  <si>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</si>
  <si>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</si>
  <si>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</si>
  <si>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</si>
  <si>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</si>
  <si>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</si>
  <si>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</si>
  <si>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</si>
  <si>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</si>
  <si>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</si>
  <si>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</si>
  <si>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</si>
  <si>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</si>
  <si>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</si>
  <si>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</si>
  <si>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</si>
  <si>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</si>
  <si>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</si>
  <si>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</si>
  <si>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</si>
  <si>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</si>
  <si>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</si>
  <si>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</si>
  <si>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</si>
  <si>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</si>
  <si>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</si>
  <si>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</si>
  <si>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</si>
  <si>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</si>
  <si>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</si>
  <si>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</si>
  <si>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</si>
  <si>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</si>
  <si>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</si>
  <si>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</si>
  <si>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</si>
  <si>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</si>
  <si>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</si>
  <si>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</si>
  <si>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</si>
  <si>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</si>
  <si>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</si>
  <si>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</si>
  <si>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</si>
  <si>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</si>
  <si>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</si>
  <si>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</si>
  <si>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</si>
  <si>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</si>
  <si>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</si>
  <si>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</si>
  <si>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</si>
  <si>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</si>
  <si>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</si>
  <si>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</si>
  <si>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</si>
  <si>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</si>
  <si>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</si>
  <si>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</si>
  <si>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</si>
  <si>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</si>
  <si>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</si>
  <si>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</si>
  <si>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</si>
  <si>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</si>
  <si>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</si>
  <si>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</si>
  <si>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</si>
  <si>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</si>
  <si>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</si>
  <si>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</si>
  <si>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</si>
  <si>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</si>
  <si>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</si>
  <si>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</si>
  <si>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</si>
  <si>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</si>
  <si>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</si>
  <si>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</si>
  <si>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</si>
  <si>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</si>
  <si>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</si>
  <si>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</si>
  <si>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</si>
  <si>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</si>
  <si>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</si>
  <si>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</si>
  <si>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</si>
  <si>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</si>
  <si>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</si>
  <si>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</si>
  <si>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</si>
  <si>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</si>
  <si>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</si>
  <si>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</si>
  <si>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</si>
  <si>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</si>
  <si>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</si>
  <si>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</si>
  <si>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</si>
  <si>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</si>
  <si>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</si>
  <si>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</si>
  <si>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</si>
  <si>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</si>
  <si>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</si>
  <si>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</si>
  <si>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</si>
  <si>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</si>
  <si>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</si>
  <si>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</si>
  <si>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</si>
  <si>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</si>
  <si>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</si>
  <si>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</si>
  <si>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</si>
  <si>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</si>
  <si>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</si>
  <si>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</si>
  <si>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</si>
  <si>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</si>
  <si>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</si>
  <si>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</si>
  <si>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</si>
  <si>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</si>
  <si>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</si>
  <si>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</si>
  <si>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</si>
  <si>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</si>
  <si>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</si>
  <si>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</si>
  <si>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</si>
  <si>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</si>
  <si>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</si>
  <si>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</si>
  <si>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</si>
  <si>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</si>
  <si>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</si>
  <si>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</si>
  <si>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</si>
  <si>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</si>
  <si>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</si>
  <si>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</si>
  <si>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</si>
  <si>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</si>
  <si>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</si>
  <si>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</si>
  <si>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</si>
  <si>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</si>
  <si>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</si>
  <si>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</si>
  <si>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</si>
  <si>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</si>
  <si>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</si>
  <si>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</si>
  <si>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</si>
  <si>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</si>
  <si>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</si>
  <si>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</si>
  <si>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</si>
  <si>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</si>
  <si>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</si>
  <si>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</si>
  <si>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</si>
  <si>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</si>
  <si>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</si>
  <si>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</si>
  <si>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</si>
  <si>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</si>
  <si>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</si>
  <si>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</si>
  <si>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</si>
  <si>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</si>
  <si>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</si>
  <si>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</si>
  <si>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</si>
  <si>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</si>
  <si>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</si>
  <si>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</si>
  <si>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</si>
  <si>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</si>
  <si>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</si>
  <si>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</si>
  <si>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</si>
  <si>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</si>
  <si>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</si>
  <si>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</si>
  <si>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</si>
  <si>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</si>
  <si>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</si>
  <si>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</si>
  <si>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</si>
  <si>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</si>
  <si>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</si>
  <si>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</si>
  <si>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</si>
  <si>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</si>
  <si>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</si>
  <si>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</si>
  <si>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</si>
  <si>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</si>
  <si>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</si>
  <si>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</si>
  <si>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</si>
  <si>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</si>
  <si>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</si>
  <si>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</si>
  <si>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</si>
  <si>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</si>
  <si>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</si>
  <si>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</si>
  <si>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</si>
  <si>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</si>
  <si>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</si>
  <si>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</si>
  <si>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</si>
  <si>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</si>
  <si>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</si>
  <si>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</si>
  <si>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</si>
  <si>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</si>
  <si>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</si>
  <si>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</si>
  <si>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</si>
  <si>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</si>
  <si>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</si>
  <si>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</si>
  <si>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</si>
  <si>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</si>
  <si>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</si>
  <si>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</si>
  <si>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</si>
  <si>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</si>
  <si>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</si>
  <si>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</si>
  <si>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</si>
  <si>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</si>
  <si>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</si>
  <si>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</si>
  <si>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</si>
  <si>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</si>
  <si>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</si>
  <si>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</si>
  <si>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</si>
  <si>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</si>
  <si>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</si>
  <si>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</si>
  <si>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</si>
  <si>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</si>
  <si>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</si>
  <si>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</si>
  <si>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</si>
  <si>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</si>
  <si>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</si>
  <si>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</si>
  <si>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</si>
  <si>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</si>
  <si>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</si>
  <si>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</si>
  <si>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</si>
  <si>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</si>
  <si>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</si>
  <si>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</si>
  <si>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</si>
  <si>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</si>
  <si>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</si>
  <si>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</si>
  <si>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</si>
  <si>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</si>
  <si>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</si>
  <si>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</si>
  <si>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</si>
  <si>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</si>
  <si>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</si>
  <si>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</si>
  <si>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</si>
  <si>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</si>
  <si>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</si>
  <si>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</si>
  <si>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</si>
  <si>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</si>
  <si>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</si>
  <si>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</si>
  <si>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</si>
  <si>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</si>
  <si>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</si>
  <si>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</si>
  <si>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</si>
  <si>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</si>
  <si>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</si>
  <si>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</si>
  <si>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</si>
  <si>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</si>
  <si>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</si>
  <si>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</si>
  <si>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</si>
  <si>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</si>
  <si>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</si>
  <si>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</si>
  <si>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</si>
  <si>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</si>
  <si>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</si>
  <si>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</si>
  <si>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</si>
  <si>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</si>
  <si>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</si>
  <si>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</si>
  <si>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</si>
  <si>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</si>
  <si>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</si>
  <si>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</si>
  <si>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</si>
  <si>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</si>
  <si>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</si>
  <si>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</si>
  <si>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</si>
  <si>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</si>
  <si>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</si>
  <si>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</si>
  <si>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</si>
  <si>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</si>
  <si>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</si>
  <si>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</si>
  <si>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</si>
  <si>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</si>
  <si>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</si>
  <si>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</si>
  <si>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</si>
  <si>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</si>
  <si>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</si>
  <si>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</si>
  <si>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</si>
  <si>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</si>
  <si>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</si>
  <si>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</si>
  <si>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</si>
  <si>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</si>
  <si>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</si>
  <si>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</si>
  <si>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</si>
  <si>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</si>
  <si>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</si>
  <si>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</si>
  <si>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</si>
  <si>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</si>
  <si>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</si>
  <si>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</si>
  <si>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</si>
  <si>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</si>
  <si>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</si>
  <si>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</si>
  <si>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</si>
  <si>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</si>
  <si>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</si>
  <si>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</si>
  <si>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</si>
  <si>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</si>
  <si>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</si>
  <si>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</si>
  <si>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</si>
  <si>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</si>
  <si>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</si>
  <si>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</si>
  <si>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</si>
  <si>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</si>
  <si>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</si>
  <si>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</si>
  <si>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</si>
  <si>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</si>
  <si>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</si>
  <si>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</si>
  <si>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</si>
  <si>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</si>
  <si>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</si>
  <si>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</si>
  <si>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</si>
  <si>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</si>
  <si>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</si>
  <si>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</si>
  <si>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</si>
  <si>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</si>
  <si>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</si>
  <si>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</si>
  <si>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</si>
  <si>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</si>
  <si>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</si>
  <si>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</si>
  <si>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</si>
  <si>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</si>
  <si>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</si>
  <si>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</si>
  <si>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</si>
  <si>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</si>
  <si>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</si>
  <si>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</si>
  <si>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</si>
  <si>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</si>
  <si>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</si>
  <si>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</si>
  <si>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</si>
  <si>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</si>
  <si>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</si>
  <si>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</si>
  <si>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</si>
  <si>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</si>
  <si>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</si>
  <si>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</si>
  <si>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</si>
  <si>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</si>
  <si>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</si>
  <si>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</si>
  <si>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</si>
  <si>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</si>
  <si>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</si>
  <si>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</si>
  <si>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</si>
  <si>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</si>
  <si>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</si>
  <si>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</si>
  <si>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</si>
  <si>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</si>
  <si>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</si>
  <si>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</si>
  <si>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</si>
  <si>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</si>
  <si>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</si>
  <si>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</si>
  <si>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</si>
  <si>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</si>
  <si>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</si>
  <si>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</si>
  <si>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</si>
  <si>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</si>
  <si>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</si>
  <si>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</si>
  <si>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</si>
  <si>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</si>
  <si>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</si>
  <si>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</si>
  <si>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</si>
  <si>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</si>
  <si>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</si>
  <si>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</si>
  <si>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</si>
  <si>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</si>
  <si>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</si>
  <si>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</si>
  <si>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</si>
  <si>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</si>
  <si>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</si>
  <si>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</si>
  <si>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</si>
  <si>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</si>
  <si>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</si>
  <si>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</si>
  <si>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</si>
  <si>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</si>
  <si>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</si>
  <si>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</si>
  <si>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</si>
  <si>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</si>
  <si>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</si>
  <si>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</si>
  <si>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</si>
  <si>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</si>
  <si>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</si>
  <si>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</si>
  <si>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</si>
  <si>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</si>
  <si>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</si>
  <si>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</si>
  <si>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</si>
  <si>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</si>
  <si>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</si>
  <si>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</si>
  <si>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</si>
  <si>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</si>
  <si>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</si>
  <si>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</si>
  <si>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</si>
  <si>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</si>
  <si>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</si>
  <si>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</si>
  <si>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</si>
  <si>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</si>
  <si>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</si>
  <si>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</si>
  <si>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</si>
  <si>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</si>
  <si>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</si>
  <si>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</si>
  <si>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</si>
  <si>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</si>
  <si>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</si>
  <si>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</si>
  <si>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</si>
  <si>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</si>
  <si>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</si>
  <si>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</si>
  <si>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</si>
  <si>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</si>
  <si>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</si>
  <si>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</si>
  <si>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</si>
  <si>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</si>
  <si>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</si>
  <si>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</si>
  <si>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</si>
  <si>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</si>
  <si>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</si>
  <si>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</si>
  <si>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</si>
  <si>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</si>
  <si>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</si>
  <si>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</si>
  <si>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</si>
  <si>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</si>
  <si>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</si>
  <si>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</si>
  <si>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</si>
  <si>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</si>
  <si>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</si>
  <si>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</si>
  <si>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</si>
  <si>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</si>
  <si>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</si>
  <si>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</si>
  <si>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</si>
  <si>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</si>
  <si>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</si>
  <si>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</si>
  <si>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</si>
  <si>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</si>
  <si>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</si>
  <si>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</si>
  <si>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</si>
  <si>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</si>
  <si>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</si>
  <si>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</si>
  <si>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</si>
  <si>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</si>
  <si>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</si>
  <si>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</si>
  <si>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</si>
  <si>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</si>
  <si>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</si>
  <si>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</si>
  <si>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</si>
  <si>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</si>
  <si>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</si>
  <si>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</si>
  <si>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</si>
  <si>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</si>
  <si>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</si>
  <si>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</si>
  <si>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</si>
  <si>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</si>
  <si>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</si>
  <si>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</si>
  <si>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</si>
  <si>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</si>
  <si>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</si>
  <si>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</si>
  <si>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</si>
  <si>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</si>
  <si>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</si>
  <si>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</si>
  <si>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</si>
  <si>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</si>
  <si>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</si>
  <si>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</si>
  <si>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</si>
  <si>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</si>
  <si>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</si>
  <si>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</si>
  <si>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</si>
  <si>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</si>
  <si>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</si>
  <si>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</si>
  <si>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</si>
  <si>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</si>
  <si>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</si>
  <si>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</si>
  <si>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</si>
  <si>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</si>
  <si>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</si>
  <si>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</si>
  <si>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</si>
  <si>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</si>
  <si>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</si>
  <si>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</si>
  <si>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</si>
  <si>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</si>
  <si>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</si>
  <si>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</si>
  <si>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</si>
  <si>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</si>
  <si>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</si>
  <si>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</si>
  <si>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</si>
  <si>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</si>
  <si>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</si>
  <si>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</si>
  <si>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</si>
  <si>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</si>
  <si>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</si>
  <si>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</si>
  <si>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</si>
  <si>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</si>
  <si>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</si>
  <si>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</si>
  <si>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</si>
  <si>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</si>
  <si>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</si>
  <si>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</si>
  <si>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</si>
  <si>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</si>
  <si>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</si>
  <si>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</si>
  <si>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</si>
  <si>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</si>
  <si>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</si>
  <si>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</si>
  <si>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</si>
  <si>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</si>
  <si>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</si>
  <si>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</si>
  <si>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</si>
  <si>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</si>
  <si>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</si>
  <si>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</si>
  <si>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</si>
  <si>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</si>
  <si>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</si>
  <si>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</si>
  <si>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</si>
  <si>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</si>
  <si>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</si>
  <si>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</si>
  <si>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</si>
  <si>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</si>
  <si>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</si>
  <si>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</si>
  <si>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</si>
  <si>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</si>
  <si>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</si>
  <si>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</si>
  <si>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</si>
  <si>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</si>
  <si>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</si>
  <si>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</si>
  <si>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</si>
  <si>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</si>
  <si>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</si>
  <si>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</si>
  <si>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</si>
  <si>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</si>
  <si>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</si>
  <si>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</si>
  <si>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</si>
  <si>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</si>
  <si>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</si>
  <si>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</si>
  <si>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</si>
  <si>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</si>
  <si>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</si>
  <si>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</si>
  <si>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</si>
  <si>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</si>
  <si>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</si>
  <si>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</si>
  <si>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</si>
  <si>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</si>
  <si>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</si>
  <si>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</si>
  <si>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</si>
  <si>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</si>
  <si>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</si>
  <si>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</si>
  <si>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</si>
  <si>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</si>
  <si>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</si>
  <si>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</si>
  <si>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</si>
  <si>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</si>
  <si>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</si>
  <si>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</si>
  <si>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</si>
  <si>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</si>
  <si>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</si>
  <si>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</si>
  <si>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</si>
  <si>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</si>
  <si>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</si>
  <si>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</si>
  <si>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</si>
  <si>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</si>
  <si>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</si>
  <si>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</si>
  <si>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</si>
  <si>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</si>
  <si>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</si>
  <si>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</si>
  <si>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</si>
  <si>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</si>
  <si>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</si>
  <si>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</si>
  <si>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</si>
  <si>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</si>
  <si>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</si>
  <si>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</si>
  <si>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</si>
  <si>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</si>
  <si>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</si>
  <si>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</si>
  <si>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</si>
  <si>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</si>
  <si>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</si>
  <si>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</si>
  <si>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</si>
  <si>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</si>
  <si>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</si>
  <si>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</si>
  <si>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</si>
  <si>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</si>
  <si>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</si>
  <si>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</si>
  <si>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</si>
  <si>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</si>
  <si>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</si>
  <si>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</si>
  <si>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</si>
  <si>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</si>
  <si>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</si>
  <si>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</si>
  <si>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</si>
  <si>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</si>
  <si>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</si>
  <si>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</si>
  <si>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</si>
  <si>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</si>
  <si>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</si>
  <si>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</si>
  <si>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</si>
  <si>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</si>
  <si>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</si>
  <si>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</si>
  <si>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</si>
  <si>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</si>
  <si>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</si>
  <si>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</si>
  <si>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</si>
  <si>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</si>
  <si>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</si>
  <si>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</si>
  <si>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</si>
  <si>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</si>
  <si>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</si>
  <si>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</si>
  <si>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</si>
  <si>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</si>
  <si>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</si>
  <si>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</si>
  <si>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</si>
  <si>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</si>
  <si>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</si>
  <si>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</si>
  <si>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</si>
  <si>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</si>
  <si>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</si>
  <si>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</si>
  <si>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</si>
  <si>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</si>
  <si>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</si>
  <si>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</si>
  <si>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</si>
  <si>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</si>
  <si>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</si>
  <si>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</si>
  <si>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</si>
  <si>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</si>
  <si>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</si>
  <si>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</si>
  <si>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</si>
  <si>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</si>
  <si>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</si>
  <si>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</si>
  <si>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</si>
  <si>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</si>
  <si>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</si>
  <si>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</si>
  <si>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</si>
  <si>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</si>
  <si>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</si>
  <si>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</si>
  <si>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</si>
  <si>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</si>
  <si>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</si>
  <si>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</si>
  <si>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</si>
  <si>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</si>
  <si>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</si>
  <si>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</si>
  <si>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</si>
  <si>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</si>
  <si>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</si>
  <si>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</si>
  <si>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</si>
  <si>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</si>
  <si>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</si>
  <si>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</si>
  <si>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</si>
  <si>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</si>
  <si>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</si>
  <si>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</si>
  <si>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</si>
  <si>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</si>
  <si>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</si>
  <si>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</si>
  <si>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</si>
  <si>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</si>
  <si>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</si>
  <si>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</si>
  <si>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</si>
  <si>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</si>
  <si>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</si>
  <si>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</si>
  <si>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</si>
  <si>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</si>
  <si>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</si>
  <si>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</si>
  <si>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</si>
  <si>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</si>
  <si>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</si>
  <si>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</si>
  <si>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</si>
  <si>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</si>
  <si>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</si>
  <si>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</si>
  <si>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</si>
  <si>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</si>
  <si>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</si>
  <si>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</si>
  <si>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</si>
  <si>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</si>
  <si>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</si>
  <si>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</si>
  <si>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</si>
  <si>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</si>
  <si>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</si>
  <si>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</si>
  <si>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</si>
  <si>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</si>
  <si>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</si>
  <si>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</si>
  <si>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</si>
  <si>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</si>
  <si>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</si>
  <si>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</si>
  <si>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</si>
  <si>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</si>
  <si>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</si>
  <si>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</si>
  <si>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</si>
  <si>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</si>
  <si>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</si>
  <si>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</si>
  <si>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</si>
  <si>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</si>
  <si>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</si>
  <si>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</si>
  <si>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</si>
  <si>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</si>
  <si>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</si>
  <si>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</si>
  <si>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</si>
  <si>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</si>
  <si>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</si>
  <si>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</si>
  <si>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</si>
  <si>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</si>
  <si>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</si>
  <si>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</si>
  <si>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</si>
  <si>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</si>
  <si>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</si>
  <si>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</si>
  <si>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</si>
  <si>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</si>
  <si>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</si>
  <si>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</si>
  <si>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</si>
  <si>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</si>
  <si>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</si>
  <si>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</si>
  <si>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</si>
  <si>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</si>
  <si>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</si>
  <si>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</si>
  <si>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</si>
  <si>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</si>
  <si>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</si>
  <si>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</si>
  <si>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</si>
  <si>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</si>
  <si>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</si>
  <si>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</si>
  <si>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</si>
  <si>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</si>
  <si>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</si>
  <si>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</si>
  <si>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</si>
  <si>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</si>
  <si>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</si>
  <si>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</si>
  <si>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</si>
  <si>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</si>
  <si>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</si>
  <si>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</si>
  <si>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</si>
  <si>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</si>
  <si>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</si>
  <si>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</si>
  <si>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</si>
  <si>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</si>
  <si>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</si>
  <si>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</si>
  <si>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</si>
  <si>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</si>
  <si>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</si>
  <si>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</si>
  <si>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</si>
  <si>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</si>
  <si>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</si>
  <si>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</si>
  <si>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</si>
  <si>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</si>
  <si>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</si>
  <si>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</si>
  <si>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</si>
  <si>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</si>
  <si>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</si>
  <si>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</si>
  <si>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</si>
  <si>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</si>
  <si>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</si>
  <si>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</si>
  <si>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</si>
  <si>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</si>
  <si>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</si>
  <si>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</si>
  <si>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</si>
  <si>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</si>
  <si>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</si>
  <si>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</si>
  <si>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</si>
  <si>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</si>
  <si>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</si>
  <si>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</si>
  <si>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</si>
  <si>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</si>
  <si>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</si>
  <si>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</si>
  <si>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</si>
  <si>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</si>
  <si>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</si>
  <si>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</si>
  <si>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</si>
  <si>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</si>
  <si>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</si>
  <si>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</si>
  <si>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</si>
  <si>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</si>
  <si>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</si>
  <si>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</si>
  <si>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</si>
  <si>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</si>
  <si>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</si>
  <si>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</si>
  <si>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</si>
  <si>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</si>
  <si>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</si>
  <si>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</si>
  <si>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</si>
  <si>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</si>
  <si>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</si>
  <si>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</si>
  <si>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</si>
  <si>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</si>
  <si>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</si>
  <si>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</si>
  <si>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</si>
  <si>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</si>
  <si>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</si>
  <si>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</si>
  <si>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</si>
  <si>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</si>
  <si>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</si>
  <si>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</si>
  <si>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</si>
  <si>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</si>
  <si>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</si>
  <si>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</si>
  <si>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</si>
  <si>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</si>
  <si>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</si>
  <si>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</si>
  <si>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</si>
  <si>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</si>
  <si>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</si>
  <si>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</si>
  <si>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</si>
  <si>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</si>
  <si>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</si>
  <si>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</si>
  <si>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</si>
  <si>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</si>
  <si>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</si>
  <si>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</si>
  <si>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</si>
  <si>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</si>
  <si>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</si>
  <si>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</si>
  <si>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</si>
  <si>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</si>
  <si>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</si>
  <si>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</si>
  <si>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</si>
  <si>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</si>
  <si>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</si>
  <si>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</si>
  <si>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</si>
  <si>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</si>
  <si>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</si>
  <si>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</si>
  <si>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</si>
  <si>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</si>
  <si>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</si>
  <si>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</si>
  <si>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</si>
  <si>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</si>
  <si>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</si>
  <si>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</si>
  <si>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</si>
  <si>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</si>
  <si>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</si>
  <si>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</si>
  <si>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</si>
  <si>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</si>
  <si>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</si>
  <si>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</si>
  <si>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</si>
  <si>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</si>
  <si>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</si>
  <si>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</si>
  <si>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</si>
  <si>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</si>
  <si>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</si>
  <si>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</si>
  <si>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</si>
  <si>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</si>
  <si>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</si>
  <si>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</si>
  <si>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</si>
  <si>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</si>
  <si>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</si>
  <si>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</si>
  <si>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</si>
  <si>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</si>
  <si>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</si>
  <si>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</si>
  <si>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</si>
  <si>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</si>
  <si>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</si>
  <si>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</si>
  <si>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</si>
  <si>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</si>
  <si>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</si>
  <si>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</si>
  <si>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</si>
  <si>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</si>
  <si>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</si>
  <si>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</si>
  <si>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</si>
  <si>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</si>
  <si>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</si>
  <si>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</si>
  <si>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</si>
  <si>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</si>
  <si>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</si>
  <si>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</si>
  <si>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</si>
  <si>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</si>
  <si>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</si>
  <si>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</si>
  <si>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</si>
  <si>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</si>
  <si>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</si>
  <si>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</si>
  <si>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</si>
  <si>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</si>
  <si>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</si>
  <si>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</si>
  <si>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</si>
  <si>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</si>
  <si>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</si>
  <si>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</si>
  <si>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</si>
  <si>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</si>
  <si>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</si>
  <si>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</si>
  <si>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</si>
  <si>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</si>
  <si>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</si>
  <si>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</si>
  <si>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</si>
  <si>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</si>
  <si>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</si>
  <si>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</si>
  <si>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</si>
  <si>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</si>
  <si>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</si>
  <si>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</si>
  <si>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</si>
  <si>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</si>
  <si>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</si>
  <si>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</si>
  <si>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</si>
  <si>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</si>
  <si>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</si>
  <si>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</si>
  <si>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</si>
  <si>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</si>
  <si>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</si>
  <si>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</si>
  <si>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</si>
  <si>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</si>
  <si>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</si>
  <si>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</si>
  <si>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</si>
  <si>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</si>
  <si>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</si>
  <si>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</si>
  <si>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</si>
  <si>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</si>
  <si>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</si>
  <si>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</si>
  <si>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</si>
  <si>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</si>
  <si>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</si>
  <si>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</si>
  <si>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</si>
  <si>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</si>
  <si>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</si>
  <si>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</si>
  <si>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</si>
  <si>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</si>
  <si>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</si>
  <si>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</si>
  <si>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</si>
  <si>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</si>
  <si>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</si>
  <si>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</si>
  <si>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</si>
  <si>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</si>
  <si>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</si>
  <si>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</si>
  <si>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</si>
  <si>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</si>
  <si>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</si>
  <si>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</si>
  <si>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</si>
  <si>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</si>
  <si>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</si>
  <si>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</si>
  <si>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</si>
  <si>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</si>
  <si>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</si>
  <si>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</si>
  <si>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</si>
  <si>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</si>
  <si>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</si>
  <si>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</si>
  <si>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</si>
  <si>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</si>
  <si>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</si>
  <si>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</si>
  <si>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</si>
  <si>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</si>
  <si>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</si>
  <si>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</si>
  <si>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</si>
  <si>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</si>
  <si>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</si>
  <si>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</si>
  <si>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</si>
  <si>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</si>
  <si>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</si>
  <si>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</si>
  <si>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</si>
  <si>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</si>
  <si>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</si>
  <si>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</si>
  <si>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</si>
  <si>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</si>
  <si>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</si>
  <si>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</si>
  <si>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</si>
  <si>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</si>
  <si>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</si>
  <si>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</si>
  <si>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</si>
  <si>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</si>
  <si>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</si>
  <si>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</si>
  <si>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</si>
  <si>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</si>
  <si>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</si>
  <si>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</si>
  <si>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</si>
  <si>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</si>
  <si>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</si>
  <si>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</si>
  <si>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</si>
  <si>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</si>
  <si>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</si>
  <si>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</si>
  <si>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</si>
  <si>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</si>
  <si>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</si>
  <si>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</si>
  <si>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</si>
  <si>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</si>
  <si>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</si>
  <si>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</si>
  <si>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</si>
  <si>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</si>
  <si>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</si>
  <si>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</si>
  <si>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</si>
  <si>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</si>
  <si>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</si>
  <si>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</si>
  <si>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</si>
  <si>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</si>
  <si>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</si>
  <si>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</si>
  <si>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</si>
  <si>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</si>
  <si>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</si>
  <si>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</si>
  <si>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</si>
  <si>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</si>
  <si>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</si>
  <si>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</si>
  <si>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</si>
  <si>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</si>
  <si>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</si>
  <si>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</si>
  <si>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</si>
  <si>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</si>
  <si>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</si>
  <si>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</si>
  <si>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</si>
  <si>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</si>
  <si>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</si>
  <si>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</si>
  <si>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</si>
  <si>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</si>
  <si>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</si>
  <si>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</si>
  <si>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</si>
  <si>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</si>
  <si>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</si>
  <si>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</si>
  <si>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</si>
  <si>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</si>
  <si>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</si>
  <si>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</si>
  <si>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</si>
  <si>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</si>
  <si>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</si>
  <si>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</si>
  <si>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</si>
  <si>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</si>
  <si>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</si>
  <si>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</si>
  <si>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</si>
  <si>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</si>
  <si>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</si>
  <si>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</si>
  <si>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</si>
  <si>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</si>
  <si>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</si>
  <si>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</si>
  <si>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</si>
  <si>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</si>
  <si>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</si>
  <si>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</si>
  <si>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</si>
  <si>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</si>
  <si>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</si>
  <si>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</si>
  <si>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</si>
  <si>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</si>
  <si>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</si>
  <si>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</si>
  <si>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</si>
  <si>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</si>
  <si>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</si>
  <si>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</si>
  <si>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</si>
  <si>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</si>
  <si>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</si>
  <si>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</si>
  <si>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</si>
  <si>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</si>
  <si>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</si>
  <si>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</si>
  <si>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</si>
  <si>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</si>
  <si>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</si>
  <si>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</si>
  <si>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</si>
  <si>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</si>
  <si>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</si>
  <si>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</si>
  <si>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</si>
  <si>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</si>
  <si>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</si>
  <si>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</si>
  <si>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</si>
  <si>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</si>
  <si>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</si>
  <si>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</si>
  <si>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</si>
  <si>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</si>
  <si>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</si>
  <si>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</si>
  <si>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</si>
  <si>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</si>
  <si>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</si>
  <si>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</si>
  <si>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</si>
  <si>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</si>
  <si>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</si>
  <si>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</si>
  <si>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</si>
  <si>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</si>
  <si>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</si>
  <si>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</si>
  <si>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</si>
  <si>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</si>
  <si>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</si>
  <si>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</si>
  <si>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</si>
  <si>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</si>
  <si>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</si>
  <si>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</si>
  <si>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</si>
  <si>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</si>
  <si>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</si>
  <si>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</si>
  <si>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</si>
  <si>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</si>
  <si>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</si>
  <si>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</si>
  <si>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</si>
  <si>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</si>
  <si>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</si>
  <si>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</si>
  <si>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</si>
  <si>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</si>
  <si>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</si>
  <si>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</si>
  <si>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</si>
  <si>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</si>
  <si>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</si>
  <si>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</si>
  <si>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</si>
  <si>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</si>
  <si>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</si>
  <si>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</si>
  <si>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</si>
  <si>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</si>
  <si>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</si>
  <si>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</si>
  <si>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</si>
  <si>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</si>
  <si>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</si>
  <si>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</si>
  <si>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</si>
  <si>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</si>
  <si>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</si>
  <si>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</si>
  <si>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</si>
  <si>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</si>
  <si>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</si>
  <si>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</si>
  <si>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</si>
  <si>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</si>
  <si>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</si>
  <si>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</si>
  <si>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</si>
  <si>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</si>
  <si>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</si>
  <si>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</si>
  <si>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</si>
  <si>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</si>
  <si>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</si>
  <si>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</si>
  <si>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</si>
  <si>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</si>
  <si>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</si>
  <si>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</si>
  <si>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</si>
  <si>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</si>
  <si>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</si>
  <si>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</si>
  <si>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</si>
  <si>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</si>
  <si>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</si>
  <si>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</si>
  <si>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</si>
  <si>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</si>
  <si>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</si>
  <si>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</si>
  <si>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</si>
  <si>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</si>
  <si>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</si>
  <si>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</si>
  <si>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</si>
  <si>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</si>
  <si>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</si>
  <si>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</si>
  <si>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</si>
  <si>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</si>
  <si>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</si>
  <si>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</si>
  <si>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</si>
  <si>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</si>
  <si>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</si>
  <si>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</si>
  <si>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</si>
  <si>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</si>
  <si>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</si>
  <si>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</si>
  <si>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</si>
  <si>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</si>
  <si>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</si>
  <si>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</si>
  <si>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</si>
  <si>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</si>
  <si>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</si>
  <si>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</si>
  <si>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</si>
  <si>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</si>
  <si>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</si>
  <si>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</si>
  <si>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</si>
  <si>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</si>
  <si>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</si>
  <si>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</si>
  <si>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</si>
  <si>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</si>
  <si>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</si>
  <si>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</si>
  <si>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</si>
  <si>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</si>
  <si>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</si>
  <si>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</si>
  <si>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</si>
  <si>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</si>
  <si>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</si>
  <si>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</si>
  <si>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</si>
  <si>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</si>
  <si>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</si>
  <si>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</si>
  <si>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</si>
  <si>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</si>
  <si>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</si>
  <si>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</si>
  <si>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</si>
  <si>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</si>
  <si>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</si>
  <si>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</si>
  <si>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</si>
  <si>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</si>
  <si>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</si>
  <si>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</si>
  <si>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</si>
  <si>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</si>
  <si>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</si>
  <si>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</si>
  <si>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</si>
  <si>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</si>
  <si>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</si>
  <si>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</si>
  <si>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</si>
  <si>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</si>
  <si>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</si>
  <si>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</si>
  <si>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</si>
  <si>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</si>
  <si>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</si>
  <si>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</si>
  <si>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</si>
  <si>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</si>
  <si>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</si>
  <si>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</si>
  <si>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</si>
  <si>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</si>
  <si>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</si>
  <si>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</si>
  <si>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</si>
  <si>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</si>
  <si>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</si>
  <si>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</si>
  <si>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</si>
  <si>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</si>
  <si>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</si>
  <si>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</si>
  <si>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</si>
  <si>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</si>
  <si>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</si>
  <si>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</si>
  <si>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</si>
  <si>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</si>
  <si>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</si>
  <si>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</si>
  <si>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</si>
  <si>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</si>
  <si>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</si>
  <si>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</si>
  <si>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</si>
  <si>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</si>
  <si>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</si>
  <si>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</si>
  <si>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</si>
  <si>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</si>
  <si>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</si>
  <si>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</si>
  <si>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</si>
  <si>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</si>
  <si>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</si>
  <si>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</si>
  <si>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</si>
  <si>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</si>
  <si>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</si>
  <si>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</si>
  <si>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</si>
  <si>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</si>
  <si>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</si>
  <si>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</si>
  <si>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</si>
  <si>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</si>
  <si>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</si>
  <si>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</si>
  <si>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</si>
  <si>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</si>
  <si>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</si>
  <si>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</si>
  <si>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</si>
  <si>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</si>
  <si>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</si>
  <si>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</si>
  <si>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</si>
  <si>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</si>
  <si>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</si>
  <si>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</si>
  <si>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</si>
  <si>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</si>
  <si>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</si>
  <si>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</si>
  <si>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</si>
  <si>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</si>
  <si>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</si>
  <si>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</si>
  <si>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</si>
  <si>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</si>
  <si>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</si>
  <si>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</si>
  <si>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</si>
  <si>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</si>
  <si>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</si>
  <si>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</si>
  <si>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</si>
  <si>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</si>
  <si>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</si>
  <si>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</si>
  <si>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</si>
  <si>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</si>
  <si>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</si>
  <si>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</si>
  <si>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</si>
  <si>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</si>
  <si>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</si>
  <si>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</si>
  <si>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</si>
  <si>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</si>
  <si>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</si>
  <si>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</si>
  <si>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</si>
  <si>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</si>
  <si>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</si>
  <si>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</si>
  <si>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</si>
  <si>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</si>
  <si>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</si>
  <si>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</si>
  <si>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</si>
  <si>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</si>
  <si>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</si>
  <si>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</si>
  <si>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</si>
  <si>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</si>
  <si>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</si>
  <si>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</si>
  <si>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</si>
  <si>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</si>
  <si>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</si>
  <si>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</si>
  <si>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</si>
  <si>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</si>
  <si>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</si>
  <si>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</si>
  <si>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</si>
  <si>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</si>
  <si>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</si>
  <si>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</si>
  <si>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</si>
  <si>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</si>
  <si>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</si>
  <si>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</si>
  <si>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</si>
  <si>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</si>
  <si>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</si>
  <si>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</si>
  <si>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</si>
  <si>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</si>
  <si>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</si>
  <si>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</si>
  <si>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</si>
  <si>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</si>
  <si>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</si>
  <si>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</si>
  <si>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</si>
  <si>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</si>
  <si>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</si>
  <si>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</si>
  <si>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</si>
  <si>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</si>
  <si>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</si>
  <si>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</si>
  <si>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</si>
  <si>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</si>
  <si>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</si>
  <si>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</si>
  <si>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</si>
  <si>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</si>
  <si>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</si>
  <si>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</si>
  <si>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</si>
  <si>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</si>
  <si>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</si>
  <si>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</si>
  <si>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</si>
  <si>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</si>
  <si>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</si>
  <si>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</si>
  <si>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</si>
  <si>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</si>
  <si>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</si>
  <si>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</si>
  <si>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</si>
  <si>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</si>
  <si>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</si>
  <si>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</si>
  <si>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</si>
  <si>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</si>
  <si>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</si>
  <si>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</si>
  <si>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</si>
  <si>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</si>
  <si>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</si>
  <si>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</si>
  <si>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</si>
  <si>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</si>
  <si>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</si>
  <si>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</si>
  <si>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</si>
  <si>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</si>
  <si>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</si>
  <si>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</si>
  <si>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</si>
  <si>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</si>
  <si>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</si>
  <si>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</si>
  <si>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</si>
  <si>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</si>
  <si>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</si>
  <si>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</si>
  <si>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</si>
  <si>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</si>
  <si>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</si>
  <si>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</si>
  <si>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</si>
  <si>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</si>
  <si>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</si>
  <si>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</si>
  <si>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</si>
  <si>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</si>
  <si>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</si>
  <si>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</si>
  <si>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</si>
  <si>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</si>
  <si>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</si>
  <si>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</si>
  <si>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</si>
  <si>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</si>
  <si>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</si>
  <si>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</si>
  <si>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</si>
  <si>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</si>
  <si>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</si>
  <si>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</si>
  <si>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</si>
  <si>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</si>
  <si>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</si>
  <si>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</si>
  <si>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</si>
  <si>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</si>
  <si>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</si>
  <si>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</si>
  <si>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</si>
  <si>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</si>
  <si>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</si>
  <si>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</si>
  <si>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</si>
  <si>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</si>
  <si>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</si>
  <si>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</si>
  <si>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</si>
  <si>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</si>
  <si>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</si>
  <si>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</si>
  <si>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</si>
  <si>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</si>
  <si>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</si>
  <si>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</si>
  <si>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</si>
  <si>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</si>
  <si>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</si>
  <si>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</si>
  <si>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</si>
  <si>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</si>
  <si>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</si>
  <si>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</si>
  <si>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</si>
  <si>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</si>
  <si>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</si>
  <si>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</si>
  <si>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</si>
  <si>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</si>
  <si>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</si>
  <si>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</si>
  <si>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</si>
  <si>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</si>
  <si>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</si>
  <si>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</si>
  <si>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</si>
  <si>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</si>
  <si>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</si>
  <si>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</si>
  <si>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</si>
  <si>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</si>
  <si>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</si>
  <si>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</si>
  <si>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</si>
  <si>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</si>
  <si>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</si>
  <si>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</si>
  <si>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</si>
  <si>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</si>
  <si>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</si>
  <si>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</si>
  <si>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</si>
  <si>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</si>
  <si>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</si>
  <si>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</si>
  <si>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</si>
  <si>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</si>
  <si>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</si>
  <si>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</si>
  <si>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</si>
  <si>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</si>
  <si>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</si>
  <si>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</si>
  <si>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</si>
  <si>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</si>
  <si>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</si>
  <si>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</si>
  <si>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</si>
  <si>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</si>
  <si>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</si>
  <si>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</si>
  <si>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</si>
  <si>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</si>
  <si>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</si>
  <si>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</si>
  <si>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</si>
  <si>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</si>
  <si>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</si>
  <si>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</si>
  <si>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</si>
  <si>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</si>
  <si>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</si>
  <si>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</si>
  <si>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</si>
  <si>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</si>
  <si>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</si>
  <si>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</si>
  <si>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</si>
  <si>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</si>
  <si>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</si>
  <si>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</si>
  <si>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</si>
  <si>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</si>
  <si>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</si>
  <si>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</si>
  <si>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</si>
  <si>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</si>
  <si>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</si>
  <si>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</si>
  <si>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</si>
  <si>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</si>
  <si>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</si>
  <si>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</si>
  <si>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</si>
  <si>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</si>
  <si>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</si>
  <si>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</si>
  <si>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</si>
  <si>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</si>
  <si>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</si>
  <si>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</si>
  <si>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</si>
  <si>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</si>
  <si>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</si>
  <si>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</si>
  <si>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</si>
  <si>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</si>
  <si>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</si>
  <si>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</si>
  <si>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</si>
  <si>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</si>
  <si>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</si>
  <si>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</si>
  <si>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</si>
  <si>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</si>
  <si>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</si>
  <si>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</si>
  <si>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</si>
  <si>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</si>
  <si>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</si>
  <si>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</si>
  <si>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</si>
  <si>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</si>
  <si>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</si>
  <si>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</si>
  <si>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</si>
  <si>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</si>
  <si>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</si>
  <si>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</si>
  <si>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</si>
  <si>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</si>
  <si>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</si>
  <si>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</si>
  <si>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</si>
  <si>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</si>
  <si>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</si>
  <si>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</si>
  <si>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</si>
  <si>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</si>
  <si>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</si>
  <si>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</si>
  <si>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</si>
  <si>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</si>
  <si>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</si>
  <si>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</si>
  <si>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</si>
  <si>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</si>
  <si>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</si>
  <si>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</si>
  <si>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</si>
  <si>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</si>
  <si>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</si>
  <si>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</si>
  <si>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</si>
  <si>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</si>
  <si>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</si>
  <si>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</si>
  <si>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</si>
  <si>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</si>
  <si>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</si>
  <si>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</si>
  <si>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</si>
  <si>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</si>
  <si>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</si>
  <si>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</si>
  <si>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</si>
  <si>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</si>
  <si>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</si>
  <si>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</si>
  <si>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</si>
  <si>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</si>
  <si>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</si>
  <si>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</si>
  <si>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</si>
  <si>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</si>
  <si>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</si>
  <si>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</si>
  <si>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</si>
  <si>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</si>
  <si>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</si>
  <si>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</si>
  <si>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</si>
  <si>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</si>
  <si>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</si>
  <si>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</si>
  <si>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</si>
  <si>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</si>
  <si>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</si>
  <si>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</si>
  <si>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</si>
  <si>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</si>
  <si>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</si>
  <si>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</si>
  <si>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</si>
  <si>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</si>
  <si>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</si>
  <si>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</si>
  <si>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</si>
  <si>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</si>
  <si>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</si>
  <si>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</si>
  <si>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</si>
  <si>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</si>
  <si>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</si>
  <si>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</si>
  <si>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</si>
  <si>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</si>
  <si>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</si>
  <si>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</si>
  <si>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</si>
  <si>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</si>
  <si>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</si>
  <si>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</si>
  <si>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</si>
  <si>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</si>
  <si>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</si>
  <si>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</si>
  <si>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</si>
  <si>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</si>
  <si>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</si>
  <si>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</si>
  <si>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</si>
  <si>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</si>
  <si>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</si>
  <si>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</si>
  <si>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</si>
  <si>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</si>
  <si>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</si>
  <si>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</si>
  <si>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</si>
  <si>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</si>
  <si>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</si>
  <si>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</si>
  <si>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</si>
  <si>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</si>
  <si>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</si>
  <si>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</si>
  <si>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</si>
  <si>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</si>
  <si>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</si>
  <si>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</si>
  <si>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</si>
  <si>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</si>
  <si>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</si>
  <si>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</si>
  <si>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</si>
  <si>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</si>
  <si>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</si>
  <si>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</si>
  <si>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</si>
  <si>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</si>
  <si>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</si>
  <si>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</si>
  <si>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</si>
  <si>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</si>
  <si>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</si>
  <si>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</si>
  <si>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</si>
  <si>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</si>
  <si>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</si>
  <si>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</si>
  <si>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</si>
  <si>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</si>
  <si>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</si>
  <si>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</si>
  <si>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</si>
  <si>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</si>
  <si>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</si>
  <si>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</si>
  <si>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</si>
  <si>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</si>
  <si>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</si>
  <si>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</si>
  <si>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</si>
  <si>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</si>
  <si>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</si>
  <si>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</si>
  <si>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</si>
  <si>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</si>
  <si>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</si>
  <si>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</si>
  <si>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</si>
  <si>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</si>
  <si>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</si>
  <si>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</si>
  <si>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</si>
  <si>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</si>
  <si>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</si>
  <si>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</si>
  <si>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</si>
  <si>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</si>
  <si>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</si>
  <si>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</si>
  <si>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</si>
  <si>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</si>
  <si>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</si>
  <si>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</si>
  <si>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</si>
  <si>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</si>
  <si>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</si>
  <si>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</si>
  <si>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</si>
  <si>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</si>
  <si>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</si>
  <si>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</si>
  <si>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</si>
  <si>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</si>
  <si>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</si>
  <si>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</si>
  <si>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</si>
  <si>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</si>
  <si>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</si>
  <si>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</si>
  <si>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</si>
  <si>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</si>
  <si>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</si>
  <si>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</si>
  <si>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</si>
  <si>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</si>
  <si>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</si>
  <si>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</si>
  <si>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</si>
  <si>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</si>
  <si>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</si>
  <si>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</si>
  <si>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</si>
  <si>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</si>
  <si>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</si>
  <si>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</si>
  <si>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</si>
  <si>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</si>
  <si>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</si>
  <si>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</si>
  <si>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</si>
  <si>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</si>
  <si>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</si>
  <si>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</si>
  <si>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</si>
  <si>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</si>
  <si>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</si>
  <si>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</si>
  <si>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</si>
  <si>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</si>
  <si>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</si>
  <si>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</si>
  <si>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</si>
  <si>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</si>
  <si>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</si>
  <si>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</si>
  <si>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</si>
  <si>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</si>
  <si>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</si>
  <si>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</si>
  <si>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</si>
  <si>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</si>
  <si>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</si>
  <si>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</si>
  <si>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</si>
  <si>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</si>
  <si>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</si>
  <si>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</si>
  <si>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</si>
  <si>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</si>
  <si>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</si>
  <si>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</si>
  <si>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</si>
  <si>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</si>
  <si>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</si>
  <si>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</si>
  <si>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</si>
  <si>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</si>
  <si>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</si>
  <si>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</si>
  <si>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</si>
  <si>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</si>
  <si>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</si>
  <si>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</si>
  <si>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</si>
  <si>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</si>
  <si>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</si>
  <si>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</si>
  <si>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</si>
  <si>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</si>
  <si>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</si>
  <si>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</si>
  <si>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</si>
  <si>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</si>
  <si>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</si>
  <si>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</si>
  <si>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</si>
  <si>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</si>
  <si>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</si>
  <si>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</si>
  <si>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</si>
  <si>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</si>
  <si>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</si>
  <si>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</si>
  <si>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</si>
  <si>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</si>
  <si>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</si>
  <si>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</si>
  <si>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</si>
  <si>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</si>
  <si>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</si>
  <si>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</si>
  <si>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</si>
  <si>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</si>
  <si>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</si>
  <si>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</si>
  <si>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</si>
  <si>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</si>
  <si>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</si>
  <si>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</si>
  <si>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</si>
  <si>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</si>
  <si>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</si>
  <si>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</si>
  <si>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</si>
  <si>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</si>
  <si>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</si>
  <si>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</si>
  <si>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</si>
  <si>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</si>
  <si>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</si>
  <si>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</si>
  <si>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</si>
  <si>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</si>
  <si>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</si>
  <si>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</si>
  <si>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</si>
  <si>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</si>
  <si>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</si>
  <si>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</si>
  <si>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</si>
  <si>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</si>
  <si>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</si>
  <si>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</si>
  <si>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</si>
  <si>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</si>
  <si>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</si>
  <si>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</si>
  <si>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</si>
  <si>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</si>
  <si>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</si>
  <si>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</si>
  <si>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</si>
  <si>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</si>
  <si>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</si>
  <si>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</si>
  <si>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</si>
  <si>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</si>
  <si>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</si>
  <si>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</si>
  <si>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</si>
  <si>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</si>
  <si>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</si>
  <si>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</si>
  <si>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</si>
  <si>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</si>
  <si>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</si>
  <si>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</si>
  <si>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</si>
  <si>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</si>
  <si>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</si>
  <si>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</si>
  <si>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</si>
  <si>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</si>
  <si>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</si>
  <si>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</si>
  <si>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</si>
  <si>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</si>
  <si>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</si>
  <si>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</si>
  <si>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</si>
  <si>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</si>
  <si>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</si>
  <si>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</si>
  <si>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</si>
  <si>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</si>
  <si>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</si>
  <si>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</si>
  <si>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</si>
  <si>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</si>
  <si>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</si>
  <si>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</si>
  <si>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</si>
  <si>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</si>
  <si>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</si>
  <si>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</si>
  <si>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</si>
  <si>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</si>
  <si>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</si>
  <si>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</si>
  <si>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</si>
  <si>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</si>
  <si>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</si>
  <si>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</si>
  <si>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</si>
  <si>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</si>
  <si>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</si>
  <si>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</si>
  <si>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</si>
  <si>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</si>
  <si>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</si>
  <si>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</si>
  <si>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</si>
  <si>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</si>
  <si>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</si>
  <si>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</si>
  <si>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</si>
  <si>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</si>
  <si>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</si>
  <si>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</si>
  <si>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</si>
  <si>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</si>
  <si>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</si>
  <si>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</si>
  <si>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</si>
  <si>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</si>
  <si>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</si>
  <si>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</si>
  <si>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</si>
  <si>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</si>
  <si>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</si>
  <si>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</si>
  <si>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</si>
  <si>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</si>
  <si>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</si>
  <si>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</si>
  <si>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</si>
  <si>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</si>
  <si>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</si>
  <si>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</si>
  <si>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</si>
  <si>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</si>
  <si>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</si>
  <si>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</si>
  <si>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</si>
  <si>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</si>
  <si>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</si>
  <si>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</si>
  <si>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</si>
  <si>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</si>
  <si>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</si>
  <si>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</si>
  <si>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</si>
  <si>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</si>
  <si>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</si>
  <si>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</si>
  <si>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</si>
  <si>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</si>
  <si>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</si>
  <si>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</si>
  <si>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</si>
  <si>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</si>
  <si>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</si>
  <si>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</si>
  <si>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</si>
  <si>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</si>
  <si>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</si>
  <si>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</si>
  <si>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</si>
  <si>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</si>
  <si>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</si>
  <si>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</si>
  <si>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</si>
  <si>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</si>
  <si>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</si>
  <si>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</si>
  <si>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</si>
  <si>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</si>
  <si>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</si>
  <si>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</si>
  <si>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</si>
  <si>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</si>
  <si>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</si>
  <si>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</si>
  <si>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</si>
  <si>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</si>
  <si>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</si>
  <si>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</si>
  <si>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</si>
  <si>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</si>
  <si>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</si>
  <si>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</si>
  <si>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</si>
  <si>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</si>
  <si>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</si>
  <si>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</si>
  <si>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</si>
  <si>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</si>
  <si>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</si>
  <si>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</si>
  <si>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</si>
  <si>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</si>
  <si>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</si>
  <si>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</si>
  <si>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</si>
  <si>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</si>
  <si>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</si>
  <si>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</si>
  <si>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</si>
  <si>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</si>
  <si>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</si>
  <si>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</si>
  <si>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</si>
  <si>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</si>
  <si>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</si>
  <si>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</si>
  <si>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</si>
  <si>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</si>
  <si>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</si>
  <si>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</si>
  <si>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</si>
  <si>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</si>
  <si>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</si>
  <si>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</si>
  <si>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</si>
  <si>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</si>
  <si>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</si>
  <si>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</si>
  <si>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</si>
  <si>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</si>
  <si>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</si>
  <si>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</si>
  <si>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</si>
  <si>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</si>
  <si>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</si>
  <si>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</si>
  <si>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</si>
  <si>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</si>
  <si>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</si>
  <si>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</si>
  <si>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</si>
  <si>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</si>
  <si>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</si>
  <si>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</si>
  <si>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</si>
  <si>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</si>
  <si>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</si>
  <si>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</si>
  <si>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</si>
  <si>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</si>
  <si>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</si>
  <si>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</si>
  <si>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</si>
  <si>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</si>
  <si>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</si>
  <si>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</si>
  <si>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</si>
  <si>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</si>
  <si>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</si>
  <si>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</si>
  <si>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</si>
  <si>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</si>
  <si>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</si>
  <si>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</si>
  <si>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</si>
  <si>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</si>
  <si>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</si>
  <si>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</si>
  <si>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</si>
  <si>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</si>
  <si>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</si>
  <si>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</si>
  <si>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</si>
  <si>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</si>
  <si>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</si>
  <si>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</si>
  <si>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</si>
  <si>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</si>
  <si>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</si>
  <si>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</si>
  <si>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</si>
  <si>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</si>
  <si>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</si>
  <si>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</si>
  <si>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</si>
  <si>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</si>
  <si>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</si>
  <si>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</si>
  <si>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</si>
  <si>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</si>
  <si>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</si>
  <si>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</si>
  <si>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</si>
  <si>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</si>
  <si>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</si>
  <si>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</si>
  <si>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</si>
  <si>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</si>
  <si>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</si>
  <si>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</si>
  <si>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</si>
  <si>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</si>
  <si>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</si>
  <si>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</si>
  <si>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</si>
  <si>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</si>
  <si>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</si>
  <si>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</si>
  <si>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</si>
  <si>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</si>
  <si>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</si>
  <si>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</si>
  <si>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</si>
  <si>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</si>
  <si>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</si>
  <si>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</si>
  <si>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</si>
  <si>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</si>
  <si>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</si>
  <si>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</si>
  <si>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</si>
  <si>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</si>
  <si>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</si>
  <si>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</si>
  <si>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</si>
  <si>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</si>
  <si>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</si>
  <si>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</si>
  <si>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</si>
  <si>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</si>
  <si>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</si>
  <si>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</si>
  <si>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</si>
  <si>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</si>
  <si>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</si>
  <si>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</si>
  <si>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</si>
  <si>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</si>
  <si>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</si>
  <si>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</si>
  <si>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</si>
  <si>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</si>
  <si>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</si>
  <si>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</si>
  <si>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</si>
  <si>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</si>
  <si>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</si>
  <si>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</si>
  <si>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</si>
  <si>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</si>
  <si>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</si>
  <si>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</si>
  <si>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</si>
  <si>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</si>
  <si>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</si>
  <si>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</si>
  <si>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</si>
  <si>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</si>
  <si>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</si>
  <si>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</si>
  <si>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</si>
  <si>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</si>
  <si>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</si>
  <si>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</si>
  <si>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</si>
  <si>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</si>
  <si>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</si>
  <si>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</si>
  <si>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</si>
  <si>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</si>
  <si>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</si>
  <si>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</si>
  <si>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</si>
  <si>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</si>
  <si>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</si>
  <si>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</si>
  <si>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</si>
  <si>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</si>
  <si>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</si>
  <si>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</si>
  <si>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</si>
  <si>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</si>
  <si>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</si>
  <si>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</si>
  <si>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</si>
  <si>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</si>
  <si>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</si>
  <si>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</si>
  <si>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</si>
  <si>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</si>
  <si>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</si>
  <si>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</si>
  <si>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</si>
  <si>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</si>
  <si>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</si>
  <si>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</si>
  <si>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</si>
  <si>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</si>
  <si>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</si>
  <si>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</si>
  <si>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</si>
  <si>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</si>
  <si>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</si>
  <si>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</si>
  <si>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</si>
  <si>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</si>
  <si>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</si>
  <si>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</si>
  <si>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</si>
  <si>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</si>
  <si>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</si>
  <si>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</si>
  <si>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</si>
  <si>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</si>
  <si>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</si>
  <si>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</si>
  <si>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</si>
  <si>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</si>
  <si>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</si>
  <si>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</si>
  <si>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</si>
  <si>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</si>
  <si>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</si>
  <si>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</si>
  <si>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</si>
  <si>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</si>
  <si>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</si>
  <si>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</si>
  <si>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</si>
  <si>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</si>
  <si>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</si>
  <si>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</si>
  <si>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</si>
  <si>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</si>
  <si>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</si>
  <si>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</si>
  <si>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</si>
  <si>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</si>
  <si>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</si>
  <si>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</si>
  <si>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</si>
  <si>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</si>
  <si>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</si>
  <si>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</si>
  <si>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</si>
  <si>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</si>
  <si>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</si>
  <si>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</si>
  <si>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</si>
  <si>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</si>
  <si>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</si>
  <si>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</si>
  <si>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</si>
  <si>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</si>
  <si>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</si>
  <si>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</si>
  <si>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</si>
  <si>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</si>
  <si>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</si>
  <si>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</si>
  <si>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</si>
  <si>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</si>
  <si>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</si>
  <si>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</si>
  <si>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</si>
  <si>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</si>
  <si>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</si>
  <si>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</si>
  <si>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</si>
  <si>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</si>
  <si>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</si>
  <si>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</si>
  <si>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</si>
  <si>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</si>
  <si>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</si>
  <si>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</si>
  <si>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</si>
  <si>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</si>
  <si>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</si>
  <si>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</si>
  <si>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</si>
  <si>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</si>
  <si>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</si>
  <si>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</si>
  <si>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</si>
  <si>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</si>
  <si>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</si>
  <si>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</si>
  <si>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</si>
  <si>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</si>
  <si>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</si>
  <si>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</si>
  <si>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</si>
  <si>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</si>
  <si>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</si>
  <si>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</si>
  <si>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</si>
  <si>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</si>
  <si>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</si>
  <si>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</si>
  <si>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</si>
  <si>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</si>
  <si>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</si>
  <si>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</si>
  <si>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</si>
  <si>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</si>
  <si>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</si>
  <si>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</si>
  <si>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</si>
  <si>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</si>
  <si>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</si>
  <si>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</si>
  <si>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</si>
  <si>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</si>
  <si>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</si>
  <si>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</si>
  <si>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</si>
  <si>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</si>
  <si>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</si>
  <si>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</si>
  <si>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</si>
  <si>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</si>
  <si>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</si>
  <si>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</si>
  <si>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</si>
  <si>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</si>
  <si>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</si>
  <si>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</si>
  <si>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</si>
  <si>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</si>
  <si>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</si>
  <si>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</si>
  <si>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</si>
  <si>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</si>
  <si>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</si>
  <si>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</si>
  <si>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</si>
  <si>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</si>
  <si>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</si>
  <si>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</si>
  <si>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</si>
  <si>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</si>
  <si>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</si>
  <si>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</si>
  <si>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</si>
  <si>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</si>
  <si>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</si>
  <si>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</si>
  <si>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</si>
  <si>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</si>
  <si>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</si>
  <si>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</si>
  <si>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</si>
  <si>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</si>
  <si>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</si>
  <si>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</si>
  <si>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</si>
  <si>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</si>
  <si>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</si>
  <si>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</si>
  <si>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</si>
  <si>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</si>
  <si>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</si>
  <si>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</si>
  <si>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</si>
  <si>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</si>
  <si>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</si>
  <si>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</si>
  <si>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</si>
  <si>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</si>
  <si>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</si>
  <si>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</si>
  <si>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</si>
  <si>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</si>
  <si>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</si>
  <si>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</si>
  <si>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</si>
  <si>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</si>
  <si>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</si>
  <si>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</si>
  <si>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</si>
  <si>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</si>
  <si>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</si>
  <si>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</si>
  <si>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</si>
  <si>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</si>
  <si>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</si>
  <si>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</si>
  <si>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</si>
  <si>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</si>
  <si>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</si>
  <si>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</si>
  <si>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</si>
  <si>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</si>
  <si>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</si>
  <si>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</si>
  <si>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</si>
  <si>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</si>
  <si>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</si>
  <si>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</si>
  <si>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</si>
  <si>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</si>
  <si>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</si>
  <si>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</si>
  <si>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</si>
  <si>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</si>
  <si>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</si>
  <si>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</si>
  <si>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</si>
  <si>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</si>
  <si>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</si>
  <si>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</si>
  <si>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</si>
  <si>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</si>
  <si>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</si>
  <si>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</si>
  <si>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</si>
  <si>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</si>
  <si>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</si>
  <si>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</si>
  <si>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</si>
  <si>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</si>
  <si>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</si>
  <si>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</si>
  <si>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</si>
  <si>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</si>
  <si>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</si>
  <si>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</si>
  <si>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</si>
  <si>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</si>
  <si>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</si>
  <si>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</si>
  <si>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</si>
  <si>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</si>
  <si>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</si>
  <si>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</si>
  <si>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</si>
  <si>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</si>
  <si>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</si>
  <si>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</si>
  <si>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</si>
  <si>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</si>
  <si>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</si>
  <si>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</si>
  <si>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</si>
  <si>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</si>
  <si>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</si>
  <si>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</si>
  <si>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</si>
  <si>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</si>
  <si>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</si>
  <si>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</si>
  <si>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</si>
  <si>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</si>
  <si>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</si>
  <si>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</si>
  <si>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</si>
  <si>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</si>
  <si>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</si>
  <si>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</si>
  <si>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</si>
  <si>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</si>
  <si>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</si>
  <si>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</si>
  <si>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</si>
  <si>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</si>
  <si>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</si>
  <si>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</si>
  <si>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</si>
  <si>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</si>
  <si>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</si>
  <si>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</si>
  <si>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</si>
  <si>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</si>
  <si>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</si>
  <si>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</si>
  <si>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</si>
  <si>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</si>
  <si>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</si>
  <si>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</si>
  <si>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</si>
  <si>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</si>
  <si>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</si>
  <si>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</si>
  <si>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</si>
  <si>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</si>
  <si>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</si>
  <si>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</si>
  <si>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</si>
  <si>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</si>
  <si>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</si>
  <si>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</si>
  <si>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</si>
  <si>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</si>
  <si>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</si>
  <si>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</si>
  <si>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</si>
  <si>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</si>
  <si>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</si>
  <si>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</si>
  <si>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</si>
  <si>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</si>
  <si>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</si>
  <si>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</si>
  <si>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</si>
  <si>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</si>
  <si>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</si>
  <si>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</si>
  <si>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</si>
  <si>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</si>
  <si>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</si>
  <si>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</si>
  <si>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</si>
  <si>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</si>
  <si>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</si>
  <si>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</si>
  <si>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</si>
  <si>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</si>
  <si>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</si>
  <si>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</si>
  <si>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</si>
  <si>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</si>
  <si>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</si>
  <si>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</si>
  <si>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</si>
  <si>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</si>
  <si>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</si>
  <si>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</si>
  <si>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</si>
  <si>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</si>
  <si>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</si>
  <si>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</si>
  <si>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</si>
  <si>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</si>
  <si>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</si>
  <si>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</si>
  <si>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</si>
  <si>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</si>
  <si>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</si>
  <si>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</si>
  <si>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</si>
  <si>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</si>
  <si>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</si>
  <si>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</si>
  <si>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</si>
  <si>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</si>
  <si>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</si>
  <si>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</si>
  <si>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</si>
  <si>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</si>
  <si>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</si>
  <si>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</si>
  <si>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</si>
  <si>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</si>
  <si>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</si>
  <si>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</si>
  <si>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</si>
  <si>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</si>
  <si>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</si>
  <si>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</si>
  <si>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</si>
  <si>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</si>
  <si>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</si>
  <si>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</si>
  <si>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</si>
  <si>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</si>
  <si>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</si>
  <si>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</si>
  <si>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</si>
  <si>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</si>
  <si>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</si>
  <si>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</si>
  <si>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</si>
  <si>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</si>
  <si>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</si>
  <si>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</si>
  <si>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</si>
  <si>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</si>
  <si>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</si>
  <si>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</si>
  <si>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</si>
  <si>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</si>
  <si>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</si>
  <si>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</si>
  <si>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</si>
  <si>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</si>
  <si>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</si>
  <si>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</si>
  <si>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</si>
  <si>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</si>
  <si>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</si>
  <si>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</si>
  <si>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</si>
  <si>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</si>
  <si>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</si>
  <si>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</si>
  <si>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</si>
  <si>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</si>
  <si>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</si>
  <si>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</si>
  <si>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</si>
  <si>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</si>
  <si>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</si>
  <si>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</si>
  <si>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</si>
  <si>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</si>
  <si>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</si>
  <si>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</si>
  <si>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</si>
  <si>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</si>
  <si>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</si>
  <si>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</si>
  <si>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</si>
  <si>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</si>
  <si>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</si>
  <si>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</si>
  <si>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</si>
  <si>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</si>
  <si>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</si>
  <si>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</si>
  <si>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</si>
  <si>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</si>
  <si>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</si>
  <si>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</si>
  <si>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</si>
  <si>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</si>
  <si>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</si>
  <si>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</si>
  <si>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</si>
  <si>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</si>
  <si>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</si>
  <si>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</si>
  <si>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</si>
  <si>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</si>
  <si>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</si>
  <si>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</si>
  <si>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</si>
  <si>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</si>
  <si>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</si>
  <si>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</si>
  <si>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</si>
  <si>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</si>
  <si>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</si>
  <si>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</si>
  <si>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</si>
  <si>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</si>
  <si>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</si>
  <si>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</si>
  <si>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</si>
  <si>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</si>
  <si>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</si>
  <si>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</si>
  <si>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</si>
  <si>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</si>
  <si>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</si>
  <si>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</si>
  <si>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</si>
  <si>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</si>
  <si>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</si>
  <si>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</si>
  <si>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</si>
  <si>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</si>
  <si>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</si>
  <si>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</si>
  <si>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</si>
  <si>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</si>
  <si>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</si>
  <si>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</si>
  <si>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</si>
  <si>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</si>
  <si>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</si>
  <si>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</si>
  <si>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</si>
  <si>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</si>
  <si>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</si>
  <si>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</si>
  <si>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</si>
  <si>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</si>
  <si>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</si>
  <si>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</si>
  <si>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</si>
  <si>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</si>
  <si>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</si>
  <si>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</si>
  <si>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</si>
  <si>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</si>
  <si>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</si>
  <si>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</si>
  <si>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</si>
  <si>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</si>
  <si>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</si>
  <si>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</si>
  <si>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</si>
  <si>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</si>
  <si>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</si>
  <si>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</si>
  <si>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</si>
  <si>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</si>
  <si>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</si>
  <si>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</si>
  <si>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</si>
  <si>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</si>
  <si>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</si>
  <si>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</si>
  <si>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</si>
  <si>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</si>
  <si>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</si>
  <si>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</si>
  <si>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</si>
  <si>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</si>
  <si>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</si>
  <si>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</si>
  <si>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</si>
  <si>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</si>
  <si>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</si>
  <si>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</si>
  <si>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</si>
  <si>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</si>
  <si>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</si>
  <si>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</si>
  <si>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</si>
  <si>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</si>
  <si>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</si>
  <si>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</si>
  <si>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</si>
  <si>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</si>
  <si>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</si>
  <si>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</si>
  <si>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</si>
  <si>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</si>
  <si>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</si>
  <si>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</si>
  <si>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</si>
  <si>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</si>
  <si>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</si>
  <si>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</si>
  <si>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</si>
  <si>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</si>
  <si>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</si>
  <si>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</si>
  <si>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</si>
  <si>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</si>
  <si>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</si>
  <si>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</si>
  <si>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</si>
  <si>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</si>
  <si>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</si>
  <si>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</si>
  <si>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</si>
  <si>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</si>
  <si>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</si>
  <si>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</si>
  <si>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</si>
  <si>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</si>
  <si>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</si>
  <si>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</si>
  <si>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</si>
  <si>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</si>
  <si>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</si>
  <si>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</si>
  <si>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</si>
  <si>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</si>
  <si>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</si>
  <si>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</si>
  <si>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</si>
  <si>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</si>
  <si>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</si>
  <si>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</si>
  <si>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</si>
  <si>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</si>
  <si>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</si>
  <si>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</si>
  <si>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</si>
  <si>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</si>
  <si>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</si>
  <si>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</si>
  <si>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</si>
  <si>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</si>
  <si>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</si>
  <si>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</si>
  <si>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</si>
  <si>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</si>
  <si>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</si>
  <si>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</si>
  <si>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</si>
  <si>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</si>
  <si>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</si>
  <si>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</si>
  <si>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</si>
  <si>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</si>
  <si>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</si>
  <si>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</si>
  <si>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</si>
  <si>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</si>
  <si>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</si>
  <si>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</si>
  <si>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</si>
  <si>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</si>
  <si>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</si>
  <si>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</si>
  <si>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</si>
  <si>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</si>
  <si>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</si>
  <si>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</si>
  <si>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</si>
  <si>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</si>
  <si>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</si>
  <si>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</si>
  <si>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</si>
  <si>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</si>
  <si>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</si>
  <si>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</si>
  <si>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</si>
  <si>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</si>
  <si>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</si>
  <si>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</si>
  <si>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</si>
  <si>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</si>
  <si>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</si>
  <si>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</si>
  <si>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</si>
  <si>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</si>
  <si>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</si>
  <si>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</si>
  <si>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</si>
  <si>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</si>
  <si>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</si>
  <si>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</si>
  <si>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</si>
  <si>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</si>
  <si>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</si>
  <si>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</si>
  <si>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</si>
  <si>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</si>
  <si>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</si>
  <si>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</si>
  <si>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</si>
  <si>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</si>
  <si>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</si>
  <si>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</si>
  <si>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</si>
  <si>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</si>
  <si>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</si>
  <si>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</si>
  <si>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</si>
  <si>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</si>
  <si>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</si>
  <si>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</si>
  <si>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</si>
  <si>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</si>
  <si>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</si>
  <si>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</si>
  <si>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</si>
  <si>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</si>
  <si>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</si>
  <si>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</si>
  <si>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</si>
  <si>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</si>
  <si>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</si>
  <si>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</si>
  <si>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</si>
  <si>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</si>
  <si>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</si>
  <si>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</si>
  <si>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</si>
  <si>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</si>
  <si>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</si>
  <si>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</si>
  <si>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</si>
  <si>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</si>
  <si>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</si>
  <si>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</si>
  <si>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</si>
  <si>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</si>
  <si>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</si>
  <si>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</si>
  <si>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</si>
  <si>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</si>
  <si>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</si>
  <si>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</si>
  <si>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</si>
  <si>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</si>
  <si>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</si>
  <si>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</si>
  <si>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</si>
  <si>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</si>
  <si>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</si>
  <si>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</si>
  <si>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</si>
  <si>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</si>
  <si>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</si>
  <si>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</si>
  <si>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</si>
  <si>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</si>
  <si>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</si>
  <si>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</si>
  <si>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</si>
  <si>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</si>
  <si>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</si>
  <si>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</si>
  <si>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</si>
  <si>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</si>
  <si>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</si>
  <si>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</si>
  <si>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</si>
  <si>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</si>
  <si>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</si>
  <si>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</si>
  <si>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</si>
  <si>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</si>
  <si>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</si>
  <si>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</si>
  <si>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</si>
  <si>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</si>
  <si>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</si>
  <si>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</si>
  <si>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</si>
  <si>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</si>
  <si>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</si>
  <si>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</si>
  <si>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</si>
  <si>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</si>
  <si>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</si>
  <si>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</si>
  <si>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</si>
  <si>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</si>
  <si>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</si>
  <si>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</si>
  <si>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</si>
  <si>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</si>
  <si>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</si>
  <si>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</si>
  <si>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</si>
  <si>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</si>
  <si>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</si>
  <si>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</si>
  <si>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</si>
  <si>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</si>
  <si>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</si>
  <si>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</si>
  <si>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</si>
  <si>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</si>
  <si>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</si>
  <si>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</si>
  <si>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</si>
  <si>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</si>
  <si>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</si>
  <si>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</si>
  <si>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</si>
  <si>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</si>
  <si>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</si>
  <si>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</si>
  <si>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</si>
  <si>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</si>
  <si>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</si>
  <si>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</si>
  <si>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</si>
  <si>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</si>
  <si>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</si>
  <si>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</si>
  <si>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</si>
  <si>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</si>
  <si>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</si>
  <si>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</si>
  <si>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</si>
  <si>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</si>
  <si>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</si>
  <si>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</si>
  <si>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</si>
  <si>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</si>
  <si>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</si>
  <si>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</si>
  <si>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</si>
  <si>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</si>
  <si>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</si>
  <si>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</si>
  <si>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</si>
  <si>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</si>
  <si>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</si>
  <si>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</si>
  <si>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</si>
  <si>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</si>
  <si>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</si>
  <si>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</si>
  <si>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</si>
  <si>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</si>
  <si>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</si>
  <si>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</si>
  <si>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</si>
  <si>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</si>
  <si>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</si>
  <si>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</si>
  <si>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</si>
  <si>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</si>
  <si>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</si>
  <si>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</si>
  <si>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</si>
  <si>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</si>
  <si>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</si>
  <si>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</si>
  <si>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</si>
  <si>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</si>
  <si>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</si>
  <si>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</si>
  <si>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</si>
  <si>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</si>
  <si>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</si>
  <si>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</si>
  <si>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</si>
  <si>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</si>
  <si>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</si>
  <si>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</si>
  <si>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</si>
  <si>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</si>
  <si>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</si>
  <si>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</si>
  <si>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</si>
  <si>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</si>
  <si>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</si>
  <si>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</si>
  <si>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</si>
  <si>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</si>
  <si>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</si>
  <si>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</si>
  <si>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</si>
  <si>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</si>
  <si>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</si>
  <si>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</si>
  <si>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</si>
  <si>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</si>
  <si>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</si>
  <si>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</si>
  <si>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</si>
  <si>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</si>
  <si>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</si>
  <si>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</si>
  <si>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</si>
  <si>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</si>
  <si>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</si>
  <si>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</si>
  <si>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</si>
  <si>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</si>
  <si>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</si>
  <si>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</si>
  <si>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</si>
  <si>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</si>
  <si>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</si>
  <si>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</si>
  <si>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</si>
  <si>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</si>
  <si>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</si>
  <si>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</si>
  <si>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</si>
  <si>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</si>
  <si>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</si>
  <si>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</si>
  <si>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</si>
  <si>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</si>
  <si>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</si>
  <si>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</si>
  <si>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</si>
  <si>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</si>
  <si>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</si>
  <si>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</si>
  <si>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</si>
  <si>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</si>
  <si>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</si>
  <si>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</si>
  <si>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</si>
  <si>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</si>
  <si>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</si>
  <si>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</si>
  <si>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</si>
  <si>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</si>
  <si>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</si>
  <si>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</si>
  <si>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</si>
  <si>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</si>
  <si>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</si>
  <si>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</si>
  <si>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</si>
  <si>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</si>
  <si>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</si>
  <si>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</si>
  <si>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</si>
  <si>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</si>
  <si>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</si>
  <si>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</si>
  <si>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</si>
  <si>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</si>
  <si>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</si>
  <si>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</si>
  <si>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</si>
  <si>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</si>
  <si>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</si>
  <si>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</si>
  <si>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</si>
  <si>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</si>
  <si>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</si>
  <si>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</si>
  <si>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</si>
  <si>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</si>
  <si>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</si>
  <si>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</si>
  <si>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</si>
  <si>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</si>
  <si>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</si>
  <si>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</si>
  <si>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</si>
  <si>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</si>
  <si>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</si>
  <si>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</si>
  <si>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</si>
  <si>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</si>
  <si>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</si>
  <si>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</si>
  <si>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</si>
  <si>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</si>
  <si>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</si>
  <si>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</si>
  <si>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</si>
  <si>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</si>
  <si>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</si>
  <si>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</si>
  <si>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</si>
  <si>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</si>
  <si>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</si>
  <si>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</si>
  <si>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</si>
  <si>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</si>
  <si>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</si>
  <si>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</si>
  <si>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</si>
  <si>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</si>
  <si>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</si>
  <si>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</si>
  <si>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</si>
  <si>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</si>
  <si>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</si>
  <si>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</si>
  <si>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</si>
  <si>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</si>
  <si>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</si>
  <si>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</si>
  <si>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</si>
  <si>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</si>
  <si>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</si>
  <si>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</si>
  <si>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</si>
  <si>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</si>
  <si>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</si>
  <si>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</si>
  <si>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</si>
  <si>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</si>
  <si>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</si>
  <si>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</si>
  <si>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</si>
  <si>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</si>
  <si>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</si>
  <si>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</si>
  <si>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</si>
  <si>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</si>
  <si>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</si>
  <si>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</si>
  <si>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</si>
  <si>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</si>
  <si>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</si>
  <si>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</si>
  <si>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</si>
  <si>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</si>
  <si>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</si>
  <si>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</si>
  <si>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</si>
  <si>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</si>
  <si>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</si>
  <si>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</si>
  <si>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</si>
  <si>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</si>
  <si>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</si>
  <si>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</si>
  <si>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</si>
  <si>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</si>
  <si>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</si>
  <si>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</si>
  <si>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</si>
  <si>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</si>
  <si>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</si>
  <si>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</si>
  <si>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</si>
  <si>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</si>
  <si>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</si>
  <si>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</si>
  <si>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</si>
  <si>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</si>
  <si>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</si>
  <si>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</si>
  <si>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</si>
  <si>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</si>
  <si>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</si>
  <si>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</si>
  <si>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</si>
  <si>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</si>
  <si>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</si>
  <si>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</si>
  <si>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</si>
  <si>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</si>
  <si>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</si>
  <si>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</si>
  <si>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</si>
  <si>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</si>
  <si>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</si>
  <si>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</si>
  <si>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</si>
  <si>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</si>
  <si>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</si>
  <si>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</si>
  <si>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</si>
  <si>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</si>
  <si>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</si>
  <si>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</si>
  <si>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</si>
  <si>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</si>
  <si>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</si>
  <si>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</si>
  <si>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</si>
  <si>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</si>
  <si>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</si>
  <si>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</si>
  <si>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</si>
  <si>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</si>
  <si>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</si>
  <si>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</si>
  <si>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</si>
  <si>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</si>
  <si>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</si>
  <si>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</si>
  <si>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</si>
  <si>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</si>
  <si>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</si>
  <si>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</si>
  <si>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</si>
  <si>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</si>
  <si>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</si>
  <si>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</si>
  <si>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</si>
  <si>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</si>
  <si>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</si>
  <si>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</si>
  <si>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</si>
  <si>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</si>
  <si>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</si>
  <si>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</si>
  <si>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</si>
  <si>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</si>
  <si>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</si>
  <si>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</si>
  <si>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</si>
  <si>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</si>
  <si>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</si>
  <si>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</si>
  <si>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</si>
  <si>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</si>
  <si>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</si>
  <si>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</si>
  <si>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</si>
  <si>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</si>
  <si>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</si>
  <si>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</si>
  <si>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</si>
  <si>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</si>
  <si>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</si>
  <si>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</si>
  <si>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</si>
  <si>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</si>
  <si>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</si>
  <si>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</si>
  <si>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</si>
  <si>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</si>
  <si>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</si>
  <si>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</si>
  <si>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</si>
  <si>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</si>
  <si>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</si>
  <si>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</si>
  <si>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</si>
  <si>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</si>
  <si>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</si>
  <si>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</si>
  <si>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</si>
  <si>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</si>
  <si>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</si>
  <si>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</si>
  <si>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</si>
  <si>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</si>
  <si>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</si>
  <si>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</si>
  <si>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</si>
  <si>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</si>
  <si>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</si>
  <si>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</si>
  <si>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</si>
  <si>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</si>
  <si>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</si>
  <si>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</si>
  <si>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</si>
  <si>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</si>
  <si>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</si>
  <si>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</si>
  <si>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</si>
  <si>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</si>
  <si>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</si>
  <si>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</si>
  <si>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</si>
  <si>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</si>
  <si>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</si>
  <si>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</si>
  <si>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</si>
  <si>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</si>
  <si>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</si>
  <si>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</si>
  <si>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</si>
  <si>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</si>
  <si>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</si>
  <si>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</si>
  <si>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</si>
  <si>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</si>
  <si>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</si>
  <si>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</si>
  <si>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</si>
  <si>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</si>
  <si>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</si>
  <si>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</si>
  <si>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</si>
  <si>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</si>
  <si>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</si>
  <si>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</si>
  <si>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</si>
  <si>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</si>
  <si>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</si>
  <si>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</si>
  <si>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</si>
  <si>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</si>
  <si>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</si>
  <si>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</si>
  <si>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</si>
  <si>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</si>
  <si>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</si>
  <si>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</si>
  <si>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</si>
  <si>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</si>
  <si>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</si>
  <si>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</si>
  <si>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</si>
  <si>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</si>
  <si>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</si>
  <si>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</si>
  <si>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</si>
  <si>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</si>
  <si>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</si>
  <si>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</si>
  <si>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</si>
  <si>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</si>
  <si>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</si>
  <si>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</si>
  <si>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</si>
  <si>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</si>
  <si>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</si>
  <si>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</si>
  <si>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</si>
  <si>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</si>
  <si>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</si>
  <si>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</si>
  <si>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</si>
  <si>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</si>
  <si>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</si>
  <si>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</si>
  <si>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</si>
  <si>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</si>
  <si>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</si>
  <si>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</si>
  <si>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</si>
  <si>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</si>
  <si>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</si>
  <si>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</si>
  <si>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</si>
  <si>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</si>
  <si>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</si>
  <si>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</si>
  <si>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</si>
  <si>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</si>
  <si>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</si>
  <si>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</si>
  <si>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</si>
  <si>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</si>
  <si>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</si>
  <si>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</si>
  <si>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</si>
  <si>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</si>
  <si>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</si>
  <si>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</si>
  <si>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</si>
  <si>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</si>
  <si>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</si>
  <si>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</si>
  <si>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</si>
  <si>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</si>
  <si>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</si>
  <si>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</si>
  <si>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</si>
  <si>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</si>
  <si>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</si>
  <si>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</si>
  <si>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</si>
  <si>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</si>
  <si>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</si>
  <si>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</si>
  <si>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</si>
  <si>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</si>
  <si>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</si>
  <si>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</si>
  <si>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</si>
  <si>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</si>
  <si>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</si>
  <si>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</si>
  <si>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</si>
  <si>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</si>
  <si>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</si>
  <si>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</si>
  <si>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</si>
  <si>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</si>
  <si>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</si>
  <si>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</si>
  <si>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</si>
  <si>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</si>
  <si>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</si>
  <si>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</si>
  <si>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</si>
  <si>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</si>
  <si>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</si>
  <si>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</si>
  <si>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</si>
  <si>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</si>
  <si>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</si>
  <si>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</si>
  <si>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</si>
  <si>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</si>
  <si>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</si>
  <si>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</si>
  <si>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</si>
  <si>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</si>
  <si>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</si>
  <si>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</si>
  <si>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</si>
  <si>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</si>
  <si>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</si>
  <si>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</si>
  <si>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</si>
  <si>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</si>
  <si>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</si>
  <si>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</si>
  <si>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</si>
  <si>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</si>
  <si>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</si>
  <si>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</si>
  <si>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</si>
  <si>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</si>
  <si>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</si>
  <si>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</si>
  <si>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</si>
  <si>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</si>
  <si>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</si>
  <si>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</si>
  <si>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</si>
  <si>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</si>
  <si>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</si>
  <si>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</si>
  <si>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</si>
  <si>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</si>
  <si>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</si>
  <si>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</si>
  <si>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</si>
  <si>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</si>
  <si>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</si>
  <si>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</si>
  <si>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</si>
  <si>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</si>
  <si>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</si>
  <si>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</si>
  <si>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</si>
  <si>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</si>
  <si>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</si>
  <si>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</si>
  <si>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</si>
  <si>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</si>
  <si>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</si>
  <si>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</si>
  <si>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</si>
  <si>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</si>
  <si>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</si>
  <si>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</si>
  <si>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</si>
  <si>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</si>
  <si>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</si>
  <si>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</si>
  <si>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</si>
  <si>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</si>
  <si>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</si>
  <si>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</si>
  <si>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</si>
  <si>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</si>
  <si>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</si>
  <si>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</si>
  <si>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</si>
  <si>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</si>
  <si>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</si>
  <si>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</si>
  <si>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</si>
  <si>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</si>
  <si>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</si>
  <si>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</si>
  <si>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</si>
  <si>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</si>
  <si>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</si>
  <si>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</si>
  <si>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</si>
  <si>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</si>
  <si>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</si>
  <si>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</si>
  <si>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</si>
  <si>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</si>
  <si>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</si>
  <si>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</si>
  <si>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</si>
  <si>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</si>
  <si>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</si>
  <si>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</si>
  <si>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</si>
  <si>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</si>
  <si>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</si>
  <si>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</si>
  <si>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</si>
  <si>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</si>
  <si>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</si>
  <si>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</si>
  <si>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</si>
  <si>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</si>
  <si>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</si>
  <si>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</si>
  <si>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</si>
  <si>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</si>
  <si>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</si>
  <si>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</si>
  <si>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</si>
  <si>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</si>
  <si>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</si>
  <si>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</si>
  <si>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</si>
  <si>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</si>
  <si>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</si>
  <si>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</si>
  <si>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</si>
  <si>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</si>
  <si>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</si>
  <si>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</si>
  <si>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</si>
  <si>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</si>
  <si>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</si>
  <si>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</si>
  <si>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</si>
  <si>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</si>
  <si>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</si>
  <si>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</si>
  <si>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</si>
  <si>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</si>
  <si>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</si>
  <si>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</si>
  <si>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</si>
  <si>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</si>
  <si>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</si>
  <si>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</si>
  <si>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</si>
  <si>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</si>
  <si>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</si>
  <si>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</si>
  <si>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</si>
  <si>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</si>
  <si>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</si>
  <si>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</si>
  <si>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</si>
  <si>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</si>
  <si>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</si>
  <si>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</si>
  <si>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</si>
  <si>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</si>
  <si>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</si>
  <si>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</si>
  <si>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</si>
  <si>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</si>
  <si>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</si>
  <si>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</si>
  <si>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</si>
  <si>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</si>
  <si>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</si>
  <si>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</si>
  <si>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</si>
  <si>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</si>
  <si>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</si>
  <si>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</si>
  <si>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</si>
  <si>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</si>
  <si>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</si>
  <si>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</si>
  <si>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</si>
  <si>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</si>
  <si>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</si>
  <si>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</si>
  <si>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</si>
  <si>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</si>
  <si>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</si>
  <si>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</si>
  <si>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</si>
  <si>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</si>
  <si>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</si>
  <si>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</si>
  <si>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</si>
  <si>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</si>
  <si>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</si>
  <si>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</si>
  <si>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</si>
  <si>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</si>
  <si>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</si>
  <si>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</si>
  <si>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</si>
  <si>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</si>
  <si>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</si>
  <si>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</si>
  <si>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</si>
  <si>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</si>
  <si>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</si>
  <si>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</si>
  <si>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</si>
  <si>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</si>
  <si>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</si>
  <si>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</si>
  <si>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</si>
  <si>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</si>
  <si>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</si>
  <si>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</si>
  <si>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</si>
  <si>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</si>
  <si>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</si>
  <si>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</si>
  <si>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</si>
  <si>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</si>
  <si>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</si>
  <si>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</si>
  <si>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</si>
  <si>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</si>
  <si>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</si>
  <si>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</si>
  <si>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</si>
  <si>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</si>
  <si>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</si>
  <si>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</si>
  <si>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</si>
  <si>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</si>
  <si>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</si>
  <si>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</si>
  <si>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</si>
  <si>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</si>
  <si>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</si>
  <si>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</si>
  <si>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</si>
  <si>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</si>
  <si>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</si>
  <si>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</si>
  <si>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</si>
  <si>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</si>
  <si>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</si>
  <si>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</si>
  <si>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</si>
  <si>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</si>
  <si>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</si>
  <si>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</si>
  <si>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</si>
  <si>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</si>
  <si>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</si>
  <si>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</si>
  <si>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</si>
  <si>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</si>
  <si>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</si>
  <si>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</si>
  <si>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</si>
  <si>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</si>
  <si>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</si>
  <si>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</si>
  <si>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</si>
  <si>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</si>
  <si>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</si>
  <si>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</si>
  <si>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</si>
  <si>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</si>
  <si>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</si>
  <si>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</si>
  <si>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</si>
  <si>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</si>
  <si>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</si>
  <si>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</si>
  <si>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</si>
  <si>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</si>
  <si>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</si>
  <si>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</si>
  <si>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</si>
  <si>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</si>
  <si>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</si>
  <si>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</si>
  <si>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</si>
  <si>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</si>
  <si>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</si>
  <si>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</si>
  <si>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</si>
  <si>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</si>
  <si>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</si>
  <si>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</si>
  <si>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</si>
  <si>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</si>
  <si>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</si>
  <si>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</si>
  <si>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</si>
  <si>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</si>
  <si>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</si>
  <si>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</si>
  <si>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</si>
  <si>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</si>
  <si>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</si>
  <si>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</si>
  <si>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</si>
  <si>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</si>
  <si>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</si>
  <si>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</si>
  <si>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</si>
  <si>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</si>
  <si>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</si>
  <si>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</si>
  <si>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</si>
  <si>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</si>
  <si>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</si>
  <si>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</si>
  <si>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</si>
  <si>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</si>
  <si>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</si>
  <si>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</si>
  <si>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</si>
  <si>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</si>
  <si>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</si>
  <si>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</si>
  <si>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</si>
  <si>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</si>
  <si>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</si>
  <si>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</si>
  <si>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</si>
  <si>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</si>
  <si>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</si>
  <si>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</si>
  <si>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</si>
  <si>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</si>
  <si>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</si>
  <si>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</si>
  <si>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</si>
  <si>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</si>
  <si>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</si>
  <si>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</si>
  <si>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</si>
  <si>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</si>
  <si>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</si>
  <si>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</si>
  <si>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</si>
  <si>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</si>
  <si>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</si>
  <si>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</si>
  <si>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</si>
  <si>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</si>
  <si>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</si>
  <si>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</si>
  <si>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</si>
  <si>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</si>
  <si>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</si>
  <si>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</si>
  <si>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</si>
  <si>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</si>
  <si>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</si>
  <si>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</si>
  <si>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</si>
  <si>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</si>
  <si>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</si>
  <si>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</si>
  <si>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</si>
  <si>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</si>
  <si>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</si>
  <si>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</si>
  <si>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</si>
  <si>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</si>
  <si>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</si>
  <si>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</si>
  <si>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</si>
  <si>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</si>
  <si>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</si>
  <si>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</si>
  <si>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</si>
  <si>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</si>
  <si>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</si>
  <si>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</si>
  <si>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</si>
  <si>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</si>
  <si>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</si>
  <si>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</si>
  <si>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</si>
  <si>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</si>
  <si>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</si>
  <si>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</si>
  <si>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</si>
  <si>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</si>
  <si>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</si>
  <si>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</si>
  <si>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</si>
  <si>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</si>
  <si>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</si>
  <si>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</si>
  <si>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</si>
  <si>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</si>
  <si>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</si>
  <si>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</si>
  <si>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</si>
  <si>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</si>
  <si>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</si>
  <si>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</si>
  <si>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</si>
  <si>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</si>
  <si>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</si>
  <si>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</si>
  <si>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</si>
  <si>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</si>
  <si>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</si>
  <si>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</si>
  <si>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</si>
  <si>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</si>
  <si>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</si>
  <si>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</si>
  <si>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</si>
  <si>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</si>
  <si>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</si>
  <si>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</si>
  <si>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</si>
  <si>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</si>
  <si>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</si>
  <si>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</si>
  <si>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</si>
  <si>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</si>
  <si>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</si>
  <si>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</si>
  <si>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</si>
  <si>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</si>
  <si>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</si>
  <si>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</si>
  <si>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</si>
  <si>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</si>
  <si>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</si>
  <si>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</si>
  <si>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</si>
  <si>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</si>
  <si>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</si>
  <si>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</si>
  <si>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</si>
  <si>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</si>
  <si>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</si>
  <si>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</si>
  <si>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</si>
  <si>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</si>
  <si>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</si>
  <si>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</si>
  <si>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</si>
  <si>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</si>
  <si>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</si>
  <si>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</si>
  <si>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</si>
  <si>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</si>
  <si>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</si>
  <si>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</si>
  <si>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</si>
  <si>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</si>
  <si>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</si>
  <si>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</si>
  <si>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</si>
  <si>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</si>
  <si>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</si>
  <si>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</si>
  <si>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</si>
  <si>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</si>
  <si>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</si>
  <si>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</si>
  <si>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</si>
  <si>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</si>
  <si>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</si>
  <si>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</si>
  <si>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</si>
  <si>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</si>
  <si>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</si>
  <si>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</si>
  <si>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</si>
  <si>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</si>
  <si>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</si>
  <si>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</si>
  <si>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</si>
  <si>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</si>
  <si>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</si>
  <si>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</si>
  <si>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</si>
  <si>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</si>
  <si>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</si>
  <si>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</si>
  <si>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</si>
  <si>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</si>
  <si>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</si>
  <si>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</si>
  <si>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</si>
  <si>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</si>
  <si>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</si>
  <si>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</si>
  <si>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</si>
  <si>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</si>
  <si>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</si>
  <si>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</si>
  <si>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</si>
  <si>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</si>
  <si>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</si>
  <si>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</si>
  <si>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</si>
  <si>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</si>
  <si>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</si>
  <si>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</si>
  <si>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</si>
  <si>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</si>
  <si>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</si>
  <si>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</si>
  <si>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</si>
  <si>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</si>
  <si>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</si>
  <si>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</si>
  <si>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</si>
  <si>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</si>
  <si>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</si>
  <si>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</si>
  <si>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</si>
  <si>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</si>
  <si>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</si>
  <si>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</si>
  <si>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</si>
  <si>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</si>
  <si>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</si>
  <si>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</si>
  <si>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</si>
  <si>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</si>
  <si>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</si>
  <si>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</si>
  <si>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</si>
  <si>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</si>
  <si>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</si>
  <si>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</si>
  <si>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</si>
  <si>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</si>
  <si>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</si>
  <si>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</si>
  <si>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</si>
  <si>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</si>
  <si>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</si>
  <si>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</si>
  <si>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</si>
  <si>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</si>
  <si>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</si>
  <si>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</si>
  <si>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</si>
  <si>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</si>
  <si>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</si>
  <si>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</si>
  <si>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</si>
  <si>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</si>
  <si>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</si>
  <si>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</si>
  <si>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</si>
  <si>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</si>
  <si>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</si>
  <si>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</si>
  <si>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</si>
  <si>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</si>
  <si>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</si>
  <si>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</si>
  <si>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</si>
  <si>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</si>
  <si>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</si>
  <si>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</si>
  <si>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</si>
  <si>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</si>
  <si>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</si>
  <si>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</si>
  <si>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</si>
  <si>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</si>
  <si>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</si>
  <si>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</si>
  <si>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</si>
  <si>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</si>
  <si>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</si>
  <si>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</si>
  <si>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</si>
  <si>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</si>
  <si>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</si>
  <si>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</si>
  <si>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</si>
  <si>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</si>
  <si>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</si>
  <si>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</si>
  <si>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</si>
  <si>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</si>
  <si>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</si>
  <si>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</si>
  <si>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</si>
  <si>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</si>
  <si>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</si>
  <si>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</si>
  <si>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</si>
  <si>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</si>
  <si>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</si>
  <si>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</si>
  <si>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</si>
  <si>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</si>
  <si>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</si>
  <si>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</si>
  <si>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</si>
  <si>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</si>
  <si>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</si>
  <si>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</si>
  <si>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</si>
  <si>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</si>
  <si>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</si>
  <si>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</si>
  <si>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</si>
  <si>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</si>
  <si>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</si>
  <si>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</si>
  <si>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</si>
  <si>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</si>
  <si>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</si>
  <si>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</si>
  <si>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</si>
  <si>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</si>
  <si>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</si>
  <si>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</si>
  <si>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</si>
  <si>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</si>
  <si>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</si>
  <si>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</si>
  <si>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</si>
  <si>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</si>
  <si>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</si>
  <si>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</si>
  <si>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</si>
  <si>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</si>
  <si>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</si>
  <si>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</si>
  <si>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</si>
  <si>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</si>
  <si>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</si>
  <si>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</si>
  <si>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</si>
  <si>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</si>
  <si>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</si>
  <si>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</si>
  <si>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</si>
  <si>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</si>
  <si>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</si>
  <si>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</si>
  <si>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</si>
  <si>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</si>
  <si>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</si>
  <si>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</si>
  <si>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</si>
  <si>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</si>
  <si>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</si>
  <si>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</si>
  <si>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</si>
  <si>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</si>
  <si>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</si>
  <si>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</si>
  <si>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</si>
  <si>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</si>
  <si>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</si>
  <si>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</si>
  <si>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</si>
  <si>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</si>
  <si>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</si>
  <si>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</si>
  <si>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</si>
  <si>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</si>
  <si>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</si>
  <si>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</si>
  <si>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</si>
  <si>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</si>
  <si>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</si>
  <si>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</si>
  <si>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</si>
  <si>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</si>
  <si>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</si>
  <si>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</si>
  <si>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</si>
  <si>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</si>
  <si>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</si>
  <si>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</si>
  <si>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</si>
  <si>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</si>
  <si>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</si>
  <si>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</si>
  <si>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</si>
  <si>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</si>
  <si>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</si>
  <si>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</si>
  <si>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</si>
  <si>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</si>
  <si>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</si>
  <si>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</si>
  <si>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</si>
  <si>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</si>
  <si>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</si>
  <si>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</si>
  <si>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</si>
  <si>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</si>
  <si>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</si>
  <si>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</si>
  <si>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</si>
  <si>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</si>
  <si>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</si>
  <si>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</si>
  <si>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</si>
  <si>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</si>
  <si>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</si>
  <si>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</si>
  <si>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</si>
  <si>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</si>
  <si>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</si>
  <si>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</si>
  <si>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</si>
  <si>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</si>
  <si>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</si>
  <si>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</si>
  <si>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</si>
  <si>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</si>
  <si>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</si>
  <si>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</si>
  <si>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</si>
  <si>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</si>
  <si>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</si>
  <si>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</si>
  <si>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</si>
  <si>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</si>
  <si>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</si>
  <si>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</si>
  <si>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</si>
  <si>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</si>
  <si>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</si>
  <si>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</si>
  <si>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</si>
  <si>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</si>
  <si>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</si>
  <si>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</si>
  <si>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</si>
  <si>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</si>
  <si>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</si>
  <si>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</si>
  <si>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</si>
  <si>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</si>
  <si>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</si>
  <si>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</si>
  <si>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</si>
  <si>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</si>
  <si>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</si>
  <si>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</si>
  <si>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</si>
  <si>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</si>
  <si>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</si>
  <si>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</si>
  <si>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</si>
  <si>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</si>
  <si>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</si>
  <si>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</si>
  <si>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</si>
  <si>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</si>
  <si>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</si>
  <si>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</si>
  <si>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</si>
  <si>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</si>
  <si>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</si>
  <si>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</si>
  <si>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</si>
  <si>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</si>
  <si>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</si>
  <si>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</si>
  <si>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</si>
  <si>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</si>
  <si>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</si>
  <si>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</si>
  <si>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</si>
  <si>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</si>
  <si>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</si>
  <si>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</si>
  <si>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</si>
  <si>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</si>
  <si>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</si>
  <si>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</si>
  <si>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</si>
  <si>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</si>
  <si>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</si>
  <si>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</si>
  <si>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</si>
  <si>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</si>
  <si>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</si>
  <si>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</si>
  <si>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</si>
  <si>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</si>
  <si>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</si>
  <si>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</si>
  <si>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</si>
  <si>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</si>
  <si>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</si>
  <si>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</si>
  <si>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</si>
  <si>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</si>
  <si>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</si>
  <si>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</si>
  <si>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</si>
  <si>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</si>
  <si>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</si>
  <si>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</si>
  <si>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</si>
  <si>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</si>
  <si>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</si>
  <si>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</si>
  <si>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</si>
  <si>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</si>
  <si>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</si>
  <si>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</si>
  <si>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</si>
  <si>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</si>
  <si>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</si>
  <si>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</si>
  <si>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</si>
  <si>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</si>
  <si>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</si>
  <si>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</si>
  <si>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</si>
  <si>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</si>
  <si>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</si>
  <si>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</si>
  <si>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</si>
  <si>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</si>
  <si>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</si>
  <si>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</si>
  <si>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</si>
  <si>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</si>
  <si>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</si>
  <si>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</si>
  <si>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</si>
  <si>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</si>
  <si>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</si>
  <si>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</si>
  <si>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</si>
  <si>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</si>
  <si>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</si>
  <si>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</si>
  <si>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</si>
  <si>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</si>
  <si>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</si>
  <si>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</si>
  <si>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</si>
  <si>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</si>
  <si>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</si>
  <si>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</si>
  <si>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</si>
  <si>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</si>
  <si>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</si>
  <si>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</si>
  <si>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</si>
  <si>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</si>
  <si>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</si>
  <si>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</si>
  <si>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</si>
  <si>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</si>
  <si>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</si>
  <si>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</si>
  <si>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</si>
  <si>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</si>
  <si>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</si>
  <si>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</si>
  <si>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</si>
  <si>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</si>
  <si>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</si>
  <si>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</si>
  <si>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</si>
  <si>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</si>
  <si>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</si>
  <si>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</si>
  <si>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</si>
  <si>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</si>
  <si>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</si>
  <si>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</si>
  <si>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</si>
  <si>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</si>
  <si>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</si>
  <si>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</si>
  <si>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</si>
  <si>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</si>
  <si>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</si>
  <si>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</si>
  <si>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</si>
  <si>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</si>
  <si>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</si>
  <si>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</si>
  <si>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</si>
  <si>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</si>
  <si>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</si>
  <si>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</si>
  <si>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</si>
  <si>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</si>
  <si>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</si>
  <si>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</si>
  <si>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</si>
  <si>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</si>
  <si>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</si>
  <si>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</si>
  <si>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</si>
  <si>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</si>
  <si>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</si>
  <si>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</si>
  <si>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</si>
  <si>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</si>
  <si>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</si>
  <si>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</si>
  <si>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</si>
  <si>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</si>
  <si>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</si>
  <si>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</si>
  <si>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</si>
  <si>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</si>
  <si>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</si>
  <si>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</si>
  <si>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</si>
  <si>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</si>
  <si>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</si>
  <si>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</si>
  <si>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</si>
  <si>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</si>
  <si>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</si>
  <si>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</si>
  <si>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</si>
  <si>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</si>
  <si>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</si>
  <si>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</si>
  <si>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</si>
  <si>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</si>
  <si>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</si>
  <si>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</si>
  <si>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</si>
  <si>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</si>
  <si>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</si>
  <si>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</si>
  <si>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</si>
  <si>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</si>
  <si>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</si>
  <si>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</si>
  <si>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</si>
  <si>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</si>
  <si>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</si>
  <si>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</si>
  <si>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</si>
  <si>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</si>
  <si>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</si>
  <si>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</si>
  <si>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</si>
  <si>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</si>
  <si>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</si>
  <si>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</si>
  <si>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</si>
  <si>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</si>
  <si>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</si>
  <si>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</si>
  <si>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</si>
  <si>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</si>
  <si>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</si>
  <si>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</si>
  <si>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</si>
  <si>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</si>
  <si>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</si>
  <si>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</si>
  <si>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</si>
  <si>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</si>
  <si>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</si>
  <si>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</si>
  <si>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</si>
  <si>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</si>
  <si>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</si>
  <si>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</si>
  <si>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</si>
  <si>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</si>
  <si>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</si>
  <si>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</si>
  <si>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</si>
  <si>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</si>
  <si>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</si>
  <si>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</si>
  <si>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</si>
  <si>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</si>
  <si>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</si>
  <si>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</si>
  <si>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</si>
  <si>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</si>
  <si>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</si>
  <si>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</si>
  <si>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</si>
  <si>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</si>
  <si>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</si>
  <si>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</si>
  <si>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</si>
  <si>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</si>
  <si>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</si>
  <si>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</si>
  <si>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</si>
  <si>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</si>
  <si>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</si>
  <si>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</si>
  <si>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</si>
  <si>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</si>
  <si>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</si>
  <si>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</si>
  <si>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</si>
  <si>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</si>
  <si>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</si>
  <si>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</si>
  <si>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</si>
  <si>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</si>
  <si>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</si>
  <si>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</si>
  <si>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</si>
  <si>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</si>
  <si>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</si>
  <si>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</si>
  <si>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</si>
  <si>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</si>
  <si>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</si>
  <si>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</si>
  <si>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</si>
  <si>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</si>
  <si>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</si>
  <si>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</si>
  <si>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</si>
  <si>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</si>
  <si>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</si>
  <si>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</si>
  <si>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</si>
  <si>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</si>
  <si>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</si>
  <si>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</si>
  <si>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</si>
  <si>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</si>
  <si>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</si>
  <si>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</si>
  <si>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</si>
  <si>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</si>
  <si>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</si>
  <si>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</si>
  <si>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</si>
  <si>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</si>
  <si>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</si>
  <si>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</si>
  <si>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</si>
  <si>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</si>
  <si>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</si>
  <si>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</si>
  <si>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</si>
  <si>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</si>
  <si>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</si>
  <si>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</si>
  <si>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</si>
  <si>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</si>
  <si>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</si>
  <si>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</si>
  <si>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</si>
  <si>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</si>
  <si>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</si>
  <si>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</si>
  <si>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</si>
  <si>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</si>
  <si>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</si>
  <si>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</si>
  <si>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</si>
  <si>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</si>
  <si>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</si>
  <si>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</si>
  <si>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</si>
  <si>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</si>
  <si>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</si>
  <si>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</si>
  <si>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</si>
  <si>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</si>
  <si>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</si>
  <si>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</si>
  <si>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</si>
  <si>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</si>
  <si>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</si>
  <si>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</si>
  <si>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</si>
  <si>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</si>
  <si>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</si>
  <si>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</si>
  <si>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</si>
  <si>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</si>
  <si>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</si>
  <si>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</si>
  <si>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</si>
  <si>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</si>
  <si>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</si>
  <si>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</si>
  <si>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</si>
  <si>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</si>
  <si>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</si>
  <si>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</si>
  <si>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</si>
  <si>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</si>
  <si>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</si>
  <si>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</si>
  <si>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</si>
  <si>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</si>
  <si>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</si>
  <si>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</si>
  <si>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</si>
  <si>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</si>
  <si>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</si>
  <si>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</si>
  <si>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</si>
  <si>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</si>
  <si>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</si>
  <si>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</si>
  <si>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</si>
  <si>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</si>
  <si>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</si>
  <si>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</si>
  <si>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</si>
  <si>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</si>
  <si>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</si>
  <si>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</si>
  <si>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</si>
  <si>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</si>
  <si>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</si>
  <si>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</si>
  <si>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</si>
  <si>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</si>
  <si>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</si>
  <si>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</si>
  <si>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</si>
  <si>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</si>
  <si>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</si>
  <si>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</si>
  <si>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</si>
  <si>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</si>
  <si>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</si>
  <si>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</si>
  <si>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</si>
  <si>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</si>
  <si>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</si>
  <si>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</si>
  <si>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</si>
  <si>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</si>
  <si>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</si>
  <si>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</si>
  <si>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</si>
  <si>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</si>
  <si>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</si>
  <si>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</si>
  <si>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</si>
  <si>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</si>
  <si>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</si>
  <si>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</si>
  <si>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</si>
  <si>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</si>
  <si>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</si>
  <si>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</si>
  <si>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</si>
  <si>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</si>
  <si>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</si>
  <si>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</si>
  <si>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</si>
  <si>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</si>
  <si>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</si>
  <si>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</si>
  <si>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</si>
  <si>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</si>
  <si>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</si>
  <si>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</si>
  <si>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</si>
  <si>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</si>
  <si>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</si>
  <si>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</si>
  <si>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</si>
  <si>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</si>
  <si>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</si>
  <si>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</si>
  <si>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</si>
  <si>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</si>
  <si>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</si>
  <si>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</si>
  <si>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</si>
  <si>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</si>
  <si>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</si>
  <si>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</si>
  <si>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</si>
  <si>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</si>
  <si>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</si>
  <si>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</si>
  <si>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</si>
  <si>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</si>
  <si>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</si>
  <si>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</si>
  <si>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</si>
  <si>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</si>
  <si>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</si>
  <si>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</si>
  <si>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</si>
  <si>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</si>
  <si>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</si>
  <si>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</si>
  <si>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</si>
  <si>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</si>
  <si>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</si>
  <si>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</si>
  <si>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</si>
  <si>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</si>
  <si>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</si>
  <si>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</si>
  <si>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</si>
  <si>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</si>
  <si>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</si>
  <si>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</si>
  <si>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</si>
  <si>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</si>
  <si>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</si>
  <si>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</si>
  <si>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</si>
  <si>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</si>
  <si>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</si>
  <si>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</si>
  <si>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</si>
  <si>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</si>
  <si>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</si>
  <si>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</si>
  <si>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</si>
  <si>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</si>
  <si>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</si>
  <si>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</si>
  <si>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</si>
  <si>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</si>
  <si>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</si>
  <si>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</si>
  <si>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</si>
  <si>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</si>
  <si>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</si>
  <si>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</si>
  <si>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</si>
  <si>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</si>
  <si>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</si>
  <si>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</si>
  <si>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</si>
  <si>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</si>
  <si>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</si>
  <si>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</si>
  <si>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</si>
  <si>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</si>
  <si>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</si>
  <si>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</si>
  <si>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</si>
  <si>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</si>
  <si>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</si>
  <si>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</si>
  <si>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</si>
  <si>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</si>
  <si>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</si>
  <si>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</si>
  <si>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</si>
  <si>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</si>
  <si>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</si>
  <si>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</si>
  <si>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</si>
  <si>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</si>
  <si>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</si>
  <si>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</si>
  <si>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</si>
  <si>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</si>
  <si>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</si>
  <si>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</si>
  <si>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</si>
  <si>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</si>
  <si>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</si>
  <si>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</si>
  <si>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</si>
  <si>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</si>
  <si>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</si>
  <si>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</si>
  <si>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</si>
  <si>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</si>
  <si>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</si>
  <si>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</si>
  <si>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</si>
  <si>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</si>
  <si>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</si>
  <si>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</si>
  <si>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</si>
  <si>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</si>
  <si>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</si>
  <si>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</si>
  <si>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</si>
  <si>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</si>
  <si>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</si>
  <si>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</si>
  <si>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</si>
  <si>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</si>
  <si>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</si>
  <si>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</si>
  <si>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</si>
  <si>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</si>
  <si>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</si>
  <si>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</si>
  <si>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</si>
  <si>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</si>
  <si>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</si>
  <si>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</si>
  <si>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</si>
  <si>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</si>
  <si>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</si>
  <si>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</si>
  <si>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</si>
  <si>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</si>
  <si>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</si>
  <si>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</si>
  <si>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</si>
  <si>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</si>
  <si>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</si>
  <si>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</si>
  <si>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</si>
  <si>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</si>
  <si>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</si>
  <si>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</si>
  <si>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</si>
  <si>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</si>
  <si>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</si>
  <si>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</si>
  <si>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</si>
  <si>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</si>
  <si>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</si>
  <si>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</si>
  <si>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</si>
  <si>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</si>
  <si>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</si>
  <si>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</si>
  <si>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</si>
  <si>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</si>
  <si>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</si>
  <si>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</si>
  <si>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</si>
  <si>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</si>
  <si>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</si>
  <si>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</si>
  <si>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</si>
  <si>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</si>
  <si>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</si>
  <si>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</si>
  <si>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</si>
  <si>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</si>
  <si>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</si>
  <si>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</si>
  <si>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</si>
  <si>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</si>
  <si>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</si>
  <si>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</si>
  <si>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</si>
  <si>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</si>
  <si>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</si>
  <si>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</si>
  <si>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</si>
  <si>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</si>
  <si>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</si>
  <si>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</si>
  <si>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</si>
  <si>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</si>
  <si>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</si>
  <si>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</si>
  <si>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</si>
  <si>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</si>
  <si>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</si>
  <si>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</si>
  <si>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</si>
  <si>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</si>
  <si>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</si>
  <si>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</si>
  <si>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</si>
  <si>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</si>
  <si>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</si>
  <si>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</si>
  <si>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</si>
  <si>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</si>
  <si>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</si>
  <si>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</si>
  <si>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</si>
  <si>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</si>
  <si>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</si>
  <si>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</si>
  <si>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</si>
  <si>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</si>
  <si>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</si>
  <si>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</si>
  <si>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</si>
  <si>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</si>
  <si>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</si>
  <si>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</si>
  <si>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</si>
  <si>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</si>
  <si>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</si>
  <si>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</si>
  <si>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</si>
  <si>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</si>
  <si>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</si>
  <si>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</si>
  <si>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</si>
  <si>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</si>
  <si>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</si>
  <si>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</si>
  <si>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</si>
  <si>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</si>
  <si>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</si>
  <si>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</si>
  <si>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</si>
  <si>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</si>
  <si>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</si>
  <si>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</si>
  <si>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</si>
  <si>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</si>
  <si>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</si>
  <si>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</si>
  <si>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</si>
  <si>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</si>
  <si>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</si>
  <si>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</si>
  <si>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</si>
  <si>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</si>
  <si>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</si>
  <si>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</si>
  <si>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</si>
  <si>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</si>
  <si>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</si>
  <si>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</si>
  <si>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</si>
  <si>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</si>
  <si>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</si>
  <si>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</si>
  <si>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</si>
  <si>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</si>
  <si>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</si>
  <si>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</si>
  <si>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</si>
  <si>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</si>
  <si>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</si>
  <si>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</si>
  <si>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</si>
  <si>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</si>
  <si>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</si>
  <si>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</si>
  <si>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</si>
  <si>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</si>
  <si>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</si>
  <si>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</si>
  <si>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</si>
  <si>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</si>
  <si>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</si>
  <si>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</si>
  <si>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</si>
  <si>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</si>
  <si>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</si>
  <si>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</si>
  <si>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</si>
  <si>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</si>
  <si>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</si>
  <si>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</si>
  <si>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</si>
  <si>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</si>
  <si>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</si>
  <si>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</si>
  <si>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</si>
  <si>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</si>
  <si>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</si>
  <si>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</si>
  <si>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</si>
  <si>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</si>
  <si>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</si>
  <si>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</si>
  <si>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</si>
  <si>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</si>
  <si>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</si>
  <si>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</si>
  <si>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</si>
  <si>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</si>
  <si>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</si>
  <si>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</si>
  <si>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</si>
  <si>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</si>
  <si>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</si>
  <si>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</si>
  <si>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</si>
  <si>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</si>
  <si>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</si>
  <si>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</si>
  <si>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</si>
  <si>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</si>
  <si>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</si>
  <si>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</si>
  <si>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</si>
  <si>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</si>
  <si>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</si>
  <si>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</si>
  <si>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</si>
  <si>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</si>
  <si>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</si>
  <si>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</si>
  <si>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</si>
  <si>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</si>
  <si>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</si>
  <si>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</si>
  <si>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</si>
  <si>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</si>
  <si>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</si>
  <si>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</si>
  <si>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</si>
  <si>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</si>
  <si>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</si>
  <si>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</si>
  <si>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</si>
  <si>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</si>
  <si>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</si>
  <si>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</si>
  <si>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</si>
  <si>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</si>
  <si>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</si>
  <si>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</si>
  <si>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</si>
  <si>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</si>
  <si>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</si>
  <si>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</si>
  <si>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</si>
  <si>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</si>
  <si>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</si>
  <si>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</si>
  <si>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</si>
  <si>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</si>
  <si>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</si>
  <si>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</si>
  <si>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</si>
  <si>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</si>
  <si>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</si>
  <si>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</si>
  <si>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</si>
  <si>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</si>
  <si>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</si>
  <si>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</si>
  <si>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</si>
  <si>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</si>
  <si>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</si>
  <si>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</si>
  <si>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</si>
  <si>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</si>
  <si>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</si>
  <si>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</si>
  <si>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</si>
  <si>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</si>
  <si>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</si>
  <si>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</si>
  <si>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</si>
  <si>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</si>
  <si>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</si>
  <si>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</si>
  <si>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</si>
  <si>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</si>
  <si>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</si>
  <si>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</si>
  <si>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</si>
  <si>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</si>
  <si>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</si>
  <si>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</si>
  <si>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</si>
  <si>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</si>
  <si>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</si>
  <si>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</si>
  <si>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</si>
  <si>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</si>
  <si>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</si>
  <si>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</si>
  <si>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</si>
  <si>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</si>
  <si>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</si>
  <si>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</si>
  <si>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</si>
  <si>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</si>
  <si>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</si>
  <si>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</si>
  <si>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</si>
  <si>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</si>
  <si>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</si>
  <si>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</si>
  <si>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</si>
  <si>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</si>
  <si>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</si>
  <si>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</si>
  <si>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</si>
  <si>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</si>
  <si>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</si>
  <si>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</si>
  <si>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</si>
  <si>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</si>
  <si>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</si>
  <si>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</si>
  <si>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</si>
  <si>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</si>
  <si>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</si>
  <si>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</si>
  <si>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</si>
  <si>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</si>
  <si>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</si>
  <si>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</si>
  <si>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</si>
  <si>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</si>
  <si>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</si>
  <si>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</si>
  <si>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</si>
  <si>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</si>
  <si>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</si>
  <si>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</si>
  <si>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</si>
  <si>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</si>
  <si>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</si>
  <si>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</si>
  <si>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</si>
  <si>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</si>
  <si>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</si>
  <si>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</si>
  <si>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</si>
  <si>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</si>
  <si>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</si>
  <si>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</si>
  <si>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</si>
  <si>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</si>
  <si>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</si>
  <si>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</si>
  <si>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</si>
  <si>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</si>
  <si>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</si>
  <si>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</si>
  <si>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</si>
  <si>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</si>
  <si>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</si>
  <si>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</si>
  <si>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</si>
  <si>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</si>
  <si>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</si>
  <si>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</si>
  <si>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</si>
  <si>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</si>
  <si>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</si>
  <si>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</si>
  <si>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</si>
  <si>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</si>
  <si>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</si>
  <si>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</si>
  <si>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</si>
  <si>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</si>
  <si>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</si>
  <si>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</si>
  <si>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</si>
  <si>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</si>
  <si>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</si>
  <si>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</si>
  <si>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</si>
  <si>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</si>
  <si>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</si>
  <si>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</si>
  <si>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</si>
  <si>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</si>
  <si>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</si>
  <si>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</si>
  <si>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</si>
  <si>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</si>
  <si>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</si>
  <si>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</si>
  <si>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</si>
  <si>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</si>
  <si>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</si>
  <si>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</si>
  <si>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</si>
  <si>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</si>
  <si>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</si>
  <si>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</si>
  <si>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</si>
  <si>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</si>
  <si>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</si>
  <si>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</si>
  <si>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</si>
  <si>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</si>
  <si>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</si>
  <si>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</si>
  <si>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</si>
  <si>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</si>
  <si>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</si>
  <si>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</si>
  <si>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</si>
  <si>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</si>
  <si>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</si>
  <si>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</si>
  <si>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</si>
  <si>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</si>
  <si>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</si>
  <si>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</si>
  <si>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</si>
  <si>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</si>
  <si>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</si>
  <si>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</si>
  <si>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</si>
  <si>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</si>
  <si>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</si>
  <si>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</si>
  <si>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</si>
  <si>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</si>
  <si>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</si>
  <si>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</si>
  <si>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</si>
  <si>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</si>
  <si>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</si>
  <si>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</si>
  <si>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</si>
  <si>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</si>
  <si>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</si>
  <si>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</si>
  <si>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</si>
  <si>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</si>
  <si>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</si>
  <si>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</si>
  <si>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</si>
  <si>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</si>
  <si>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</si>
  <si>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</si>
  <si>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</si>
  <si>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</si>
  <si>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</si>
  <si>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</si>
  <si>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</si>
  <si>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</si>
  <si>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</si>
  <si>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</si>
  <si>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</si>
  <si>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</si>
  <si>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</si>
  <si>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</si>
  <si>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</si>
  <si>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</si>
  <si>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</si>
  <si>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</si>
  <si>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</si>
  <si>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</si>
  <si>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</si>
  <si>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</si>
  <si>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</si>
  <si>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</si>
  <si>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</si>
  <si>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</si>
  <si>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</si>
  <si>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</si>
  <si>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</si>
  <si>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</si>
  <si>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</si>
  <si>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</si>
  <si>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</si>
  <si>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</si>
  <si>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</si>
  <si>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</si>
  <si>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</si>
  <si>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</si>
  <si>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</si>
  <si>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</si>
  <si>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</si>
  <si>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</si>
  <si>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</si>
  <si>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</si>
  <si>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</si>
  <si>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</si>
  <si>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</si>
  <si>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</si>
  <si>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</si>
  <si>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</si>
  <si>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</si>
  <si>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</si>
  <si>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</si>
  <si>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</si>
  <si>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</si>
  <si>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</si>
  <si>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</si>
  <si>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</si>
  <si>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</si>
  <si>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</si>
  <si>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</si>
  <si>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</si>
  <si>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</si>
  <si>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</si>
  <si>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</si>
  <si>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</si>
  <si>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</si>
  <si>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</si>
  <si>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</si>
  <si>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</si>
  <si>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</si>
  <si>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</si>
  <si>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</si>
  <si>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</si>
  <si>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</si>
  <si>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</si>
  <si>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</si>
  <si>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</si>
  <si>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</si>
  <si>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</si>
  <si>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</si>
  <si>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</si>
  <si>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</si>
  <si>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</si>
  <si>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</si>
  <si>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</si>
  <si>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</si>
  <si>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</si>
  <si>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</si>
  <si>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</si>
  <si>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</si>
  <si>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</si>
  <si>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</si>
  <si>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</si>
  <si>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</si>
  <si>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</si>
  <si>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</si>
  <si>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</si>
  <si>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</si>
  <si>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</si>
  <si>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</si>
  <si>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</si>
  <si>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</si>
  <si>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</si>
  <si>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</si>
  <si>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</si>
  <si>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</si>
  <si>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</si>
  <si>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</si>
  <si>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</si>
  <si>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</si>
  <si>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</si>
  <si>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</si>
  <si>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</si>
  <si>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</si>
  <si>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</si>
  <si>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</si>
  <si>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</si>
  <si>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</si>
  <si>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</si>
  <si>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</si>
  <si>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</si>
  <si>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</si>
  <si>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</si>
  <si>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</si>
  <si>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</si>
  <si>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</si>
  <si>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</si>
  <si>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</si>
  <si>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</si>
  <si>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</si>
  <si>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</si>
  <si>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</si>
  <si>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</si>
  <si>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</si>
  <si>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</si>
  <si>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</si>
  <si>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</si>
  <si>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</si>
  <si>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</si>
  <si>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</si>
  <si>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</si>
  <si>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</si>
  <si>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</si>
  <si>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</si>
  <si>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</si>
  <si>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</si>
  <si>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</si>
  <si>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</si>
  <si>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</si>
  <si>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</si>
  <si>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</si>
  <si>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</si>
  <si>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</si>
  <si>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</si>
  <si>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</si>
  <si>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</si>
  <si>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</si>
  <si>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</si>
  <si>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</si>
  <si>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</si>
  <si>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</si>
  <si>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</si>
  <si>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</si>
  <si>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</si>
  <si>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</si>
  <si>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</si>
  <si>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</si>
  <si>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</si>
  <si>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</si>
  <si>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</si>
  <si>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</si>
  <si>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</si>
  <si>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</si>
  <si>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</si>
  <si>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</si>
  <si>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</si>
  <si>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</si>
  <si>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</si>
  <si>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</si>
  <si>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</si>
  <si>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</si>
  <si>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</si>
  <si>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</si>
  <si>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</si>
  <si>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</si>
  <si>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</si>
  <si>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</si>
  <si>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</si>
  <si>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</si>
  <si>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</si>
  <si>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</si>
  <si>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</si>
  <si>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</si>
  <si>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</si>
  <si>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</si>
  <si>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</si>
  <si>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</si>
  <si>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</si>
  <si>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</si>
  <si>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</si>
  <si>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</si>
  <si>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</si>
  <si>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</si>
  <si>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</si>
  <si>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</si>
  <si>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</si>
  <si>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</si>
  <si>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</si>
  <si>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</si>
  <si>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</si>
  <si>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</si>
  <si>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</si>
  <si>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</si>
  <si>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</si>
  <si>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</si>
  <si>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</si>
  <si>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</si>
  <si>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</si>
  <si>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</si>
  <si>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</si>
  <si>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</si>
  <si>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</si>
  <si>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</si>
  <si>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</si>
  <si>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</si>
  <si>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</si>
  <si>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</si>
  <si>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</si>
  <si>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</si>
  <si>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</si>
  <si>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</si>
  <si>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</si>
  <si>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</si>
  <si>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</si>
  <si>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</si>
  <si>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</si>
  <si>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</si>
  <si>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</si>
  <si>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</si>
  <si>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</si>
  <si>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</si>
  <si>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</si>
  <si>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</si>
  <si>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</si>
  <si>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</si>
  <si>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</si>
  <si>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</si>
  <si>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</si>
  <si>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</si>
  <si>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</si>
  <si>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</si>
  <si>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</si>
  <si>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</si>
  <si>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</si>
  <si>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</si>
  <si>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</si>
  <si>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</si>
  <si>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</si>
  <si>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</si>
  <si>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</si>
  <si>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</si>
  <si>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</si>
  <si>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</si>
  <si>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</si>
  <si>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</si>
  <si>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</si>
  <si>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</si>
  <si>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</si>
  <si>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</si>
  <si>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</si>
  <si>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</si>
  <si>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</si>
  <si>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</si>
  <si>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</si>
  <si>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</si>
  <si>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</si>
  <si>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</si>
  <si>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</si>
  <si>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</si>
  <si>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</si>
  <si>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</si>
  <si>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</si>
  <si>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</si>
  <si>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</si>
  <si>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</si>
  <si>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</si>
  <si>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</si>
  <si>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</si>
  <si>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</si>
  <si>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</si>
  <si>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</si>
  <si>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</si>
  <si>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</si>
  <si>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</si>
  <si>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</si>
  <si>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</si>
  <si>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</si>
  <si>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</si>
  <si>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</si>
  <si>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</si>
  <si>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</si>
  <si>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</si>
  <si>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</si>
  <si>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</si>
  <si>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</si>
  <si>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</si>
  <si>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</si>
  <si>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</si>
  <si>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</si>
  <si>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</si>
  <si>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</si>
  <si>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</si>
  <si>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</si>
  <si>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</si>
  <si>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</si>
  <si>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</si>
  <si>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</si>
  <si>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</si>
  <si>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</si>
  <si>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</si>
  <si>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</si>
  <si>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</si>
  <si>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</si>
  <si>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</si>
  <si>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</si>
  <si>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</si>
  <si>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</si>
  <si>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</si>
  <si>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</si>
  <si>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</si>
  <si>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</si>
  <si>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</si>
  <si>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</si>
  <si>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</si>
  <si>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</si>
  <si>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</si>
  <si>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</si>
  <si>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</si>
  <si>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</si>
  <si>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</si>
  <si>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</si>
  <si>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</si>
  <si>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</si>
  <si>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</si>
  <si>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</si>
  <si>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</si>
  <si>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</si>
  <si>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</si>
  <si>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</si>
  <si>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</si>
  <si>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</si>
  <si>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</si>
  <si>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</si>
  <si>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</si>
  <si>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</si>
  <si>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</si>
  <si>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</si>
  <si>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</si>
  <si>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</si>
  <si>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</si>
  <si>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</si>
  <si>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</si>
  <si>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</si>
  <si>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</si>
  <si>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</si>
  <si>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</si>
  <si>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</si>
  <si>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</si>
  <si>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</si>
  <si>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</si>
  <si>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</si>
  <si>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</si>
  <si>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</si>
  <si>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</si>
  <si>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</si>
  <si>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</si>
  <si>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</si>
  <si>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</si>
  <si>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</si>
  <si>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</si>
  <si>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</si>
  <si>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</si>
  <si>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</si>
  <si>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</si>
  <si>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</si>
  <si>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</si>
  <si>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</si>
  <si>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</si>
  <si>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</si>
  <si>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</si>
  <si>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</si>
  <si>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</si>
  <si>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</si>
  <si>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</si>
  <si>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</si>
  <si>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</si>
  <si>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</si>
  <si>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</si>
  <si>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</si>
  <si>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</si>
  <si>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</si>
  <si>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</si>
  <si>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</si>
  <si>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</si>
  <si>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</si>
  <si>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</si>
  <si>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</si>
  <si>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</si>
  <si>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</si>
  <si>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</si>
  <si>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</si>
  <si>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</si>
  <si>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</si>
  <si>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</si>
  <si>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</si>
  <si>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</si>
  <si>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</si>
  <si>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</si>
  <si>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</si>
  <si>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</si>
  <si>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</si>
  <si>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</si>
  <si>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</si>
  <si>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</si>
  <si>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</si>
  <si>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</si>
  <si>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</si>
  <si>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</si>
  <si>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</si>
  <si>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</si>
  <si>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</si>
  <si>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</si>
  <si>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</si>
  <si>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</si>
  <si>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</si>
  <si>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</si>
  <si>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</si>
  <si>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</si>
  <si>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</si>
  <si>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</si>
  <si>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</si>
  <si>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</si>
  <si>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</si>
  <si>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</si>
  <si>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</si>
  <si>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</si>
  <si>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</si>
  <si>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</si>
  <si>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</si>
  <si>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</si>
  <si>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</si>
  <si>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</si>
  <si>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</si>
  <si>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</si>
  <si>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</si>
  <si>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</si>
  <si>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</si>
  <si>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</si>
  <si>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</si>
  <si>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</si>
  <si>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</si>
  <si>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</si>
  <si>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</si>
  <si>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</si>
  <si>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</si>
  <si>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</si>
  <si>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</si>
  <si>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</si>
  <si>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</si>
  <si>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</si>
  <si>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</si>
  <si>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</si>
  <si>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</si>
  <si>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</si>
  <si>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</si>
  <si>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</si>
  <si>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</si>
  <si>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</si>
  <si>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</si>
  <si>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</si>
  <si>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</si>
  <si>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</si>
  <si>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</si>
  <si>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</si>
  <si>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</si>
  <si>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</si>
  <si>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</si>
  <si>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</si>
  <si>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</si>
  <si>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</si>
  <si>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</si>
  <si>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</si>
  <si>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</si>
  <si>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</si>
  <si>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</si>
  <si>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</si>
  <si>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</si>
  <si>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</si>
  <si>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</si>
  <si>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</si>
  <si>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</si>
  <si>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</si>
  <si>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</si>
  <si>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</si>
  <si>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</si>
  <si>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</si>
  <si>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</si>
  <si>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</si>
  <si>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</si>
  <si>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</si>
  <si>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</si>
  <si>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</si>
  <si>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</si>
  <si>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</si>
  <si>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</si>
  <si>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</si>
  <si>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</si>
  <si>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</si>
  <si>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</si>
  <si>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</si>
  <si>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</si>
  <si>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</si>
  <si>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</si>
  <si>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</si>
  <si>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</si>
  <si>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</si>
  <si>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</si>
  <si>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</si>
  <si>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</si>
  <si>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</si>
  <si>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</si>
  <si>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</si>
  <si>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</si>
  <si>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</si>
  <si>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</si>
  <si>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</si>
  <si>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</si>
  <si>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</si>
  <si>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</si>
  <si>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</si>
  <si>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</si>
  <si>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</si>
  <si>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</si>
  <si>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</si>
  <si>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</si>
  <si>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</si>
  <si>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</si>
  <si>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</si>
  <si>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</si>
  <si>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</si>
  <si>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</si>
  <si>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</si>
  <si>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</si>
  <si>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</si>
  <si>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</si>
  <si>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</si>
  <si>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</si>
  <si>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</si>
  <si>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</si>
  <si>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</si>
  <si>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</si>
  <si>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</si>
  <si>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</si>
  <si>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</si>
  <si>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</si>
  <si>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</si>
  <si>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</si>
  <si>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</si>
  <si>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</si>
  <si>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</si>
  <si>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</si>
  <si>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</si>
  <si>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</si>
  <si>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</si>
  <si>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</si>
  <si>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</si>
  <si>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</si>
  <si>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</si>
  <si>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</si>
  <si>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</si>
  <si>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</si>
  <si>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</si>
  <si>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</si>
  <si>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</si>
  <si>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</si>
  <si>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</si>
  <si>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</si>
  <si>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</si>
  <si>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</si>
  <si>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</si>
  <si>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</si>
  <si>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</si>
  <si>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</si>
  <si>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</si>
  <si>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</si>
  <si>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</si>
  <si>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</si>
  <si>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</si>
  <si>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</si>
  <si>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</si>
  <si>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</si>
  <si>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</si>
  <si>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</si>
  <si>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</si>
  <si>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</si>
  <si>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</si>
  <si>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</si>
  <si>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</si>
  <si>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</si>
  <si>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</si>
  <si>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</si>
  <si>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</si>
  <si>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</si>
  <si>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</si>
  <si>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</si>
  <si>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</si>
  <si>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</si>
  <si>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</si>
  <si>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</si>
  <si>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</si>
  <si>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</si>
  <si>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</si>
  <si>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</si>
  <si>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</si>
  <si>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</si>
  <si>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</si>
  <si>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</si>
  <si>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</si>
  <si>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</si>
  <si>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</si>
  <si>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</si>
  <si>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</si>
  <si>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</si>
  <si>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</si>
  <si>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</si>
  <si>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</si>
  <si>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</si>
  <si>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</si>
  <si>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</si>
  <si>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</si>
  <si>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</si>
  <si>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</si>
  <si>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</si>
  <si>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</si>
  <si>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</si>
  <si>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</si>
  <si>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</si>
  <si>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</si>
  <si>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</si>
  <si>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</si>
  <si>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</si>
  <si>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</si>
  <si>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</si>
  <si>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</si>
  <si>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</si>
  <si>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</si>
  <si>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</si>
  <si>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</si>
  <si>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</si>
  <si>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</si>
  <si>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</si>
  <si>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</si>
  <si>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</si>
  <si>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</si>
  <si>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</si>
  <si>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</si>
  <si>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</si>
  <si>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</si>
  <si>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</si>
  <si>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</si>
  <si>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</si>
  <si>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</si>
  <si>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</si>
  <si>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</si>
  <si>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</si>
  <si>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</si>
  <si>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</si>
  <si>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</si>
  <si>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</si>
  <si>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</si>
  <si>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</si>
  <si>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</si>
  <si>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</si>
  <si>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</si>
  <si>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</si>
  <si>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</si>
  <si>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</si>
  <si>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</si>
  <si>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</si>
  <si>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</si>
  <si>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</si>
  <si>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</si>
  <si>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</si>
  <si>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</si>
  <si>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</si>
  <si>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</si>
  <si>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</si>
  <si>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</si>
  <si>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</si>
  <si>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</si>
  <si>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</si>
  <si>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</si>
  <si>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</si>
  <si>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</si>
  <si>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</si>
  <si>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</si>
  <si>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</si>
  <si>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</si>
  <si>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</si>
  <si>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</si>
  <si>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</si>
  <si>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</si>
  <si>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</si>
  <si>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</si>
  <si>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</si>
  <si>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</si>
  <si>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</si>
  <si>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</si>
  <si>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</si>
  <si>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</si>
  <si>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</si>
  <si>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</si>
  <si>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</si>
  <si>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</si>
  <si>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</si>
  <si>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</si>
  <si>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</si>
  <si>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</si>
  <si>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</si>
  <si>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</si>
  <si>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</si>
  <si>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</si>
  <si>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</si>
  <si>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</si>
  <si>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</si>
  <si>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</si>
  <si>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</si>
  <si>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</si>
  <si>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</si>
  <si>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</si>
  <si>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</si>
  <si>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</si>
  <si>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</si>
  <si>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</si>
  <si>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</si>
  <si>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</si>
  <si>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</si>
  <si>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</si>
  <si>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</si>
  <si>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</si>
  <si>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</si>
  <si>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</si>
  <si>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</si>
  <si>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</si>
  <si>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</si>
  <si>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</si>
  <si>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</si>
  <si>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</si>
  <si>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</si>
  <si>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</si>
  <si>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</si>
  <si>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</si>
  <si>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</si>
  <si>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</si>
  <si>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</si>
  <si>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</si>
  <si>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</si>
  <si>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</si>
  <si>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</si>
  <si>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</si>
  <si>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</si>
  <si>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</si>
  <si>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</si>
  <si>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</si>
  <si>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</si>
  <si>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</si>
  <si>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</si>
  <si>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</si>
  <si>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</si>
  <si>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</si>
  <si>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</si>
  <si>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</si>
  <si>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</si>
  <si>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</si>
  <si>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</si>
  <si>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</si>
  <si>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</si>
  <si>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</si>
  <si>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</si>
  <si>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</si>
  <si>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</si>
  <si>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</si>
  <si>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</si>
  <si>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</si>
  <si>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</si>
  <si>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</si>
  <si>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</si>
  <si>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</si>
  <si>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</si>
  <si>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</si>
  <si>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</si>
  <si>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</si>
  <si>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</si>
  <si>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</si>
  <si>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</si>
  <si>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</si>
  <si>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</si>
  <si>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</si>
  <si>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</si>
  <si>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</si>
  <si>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</si>
  <si>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</si>
  <si>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</si>
  <si>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</si>
  <si>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</si>
  <si>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</si>
  <si>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</si>
  <si>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</si>
  <si>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</si>
  <si>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</si>
  <si>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</si>
  <si>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</si>
  <si>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</si>
  <si>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</si>
  <si>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</si>
  <si>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</si>
  <si>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</si>
  <si>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</si>
  <si>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</si>
  <si>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</si>
  <si>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</si>
  <si>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</si>
  <si>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</si>
  <si>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</si>
  <si>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</si>
  <si>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</si>
  <si>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</si>
  <si>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</si>
  <si>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</si>
  <si>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</si>
  <si>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</si>
  <si>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</si>
  <si>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</si>
  <si>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</si>
  <si>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</si>
  <si>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</si>
  <si>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</si>
  <si>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</si>
  <si>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</si>
  <si>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</si>
  <si>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</si>
  <si>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</si>
  <si>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</si>
  <si>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</si>
  <si>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</si>
  <si>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</si>
  <si>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</si>
  <si>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</si>
  <si>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</si>
  <si>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</si>
  <si>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</si>
  <si>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</si>
  <si>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</si>
  <si>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</si>
  <si>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</si>
  <si>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</si>
  <si>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</si>
  <si>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</si>
  <si>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</si>
  <si>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</si>
  <si>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</si>
  <si>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</si>
  <si>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</si>
  <si>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</si>
  <si>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</si>
  <si>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</si>
  <si>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</si>
  <si>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</si>
  <si>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</si>
  <si>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</si>
  <si>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</si>
  <si>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</si>
  <si>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</si>
  <si>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</si>
  <si>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</si>
  <si>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</si>
  <si>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</si>
  <si>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</si>
  <si>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</si>
  <si>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</si>
  <si>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</si>
  <si>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</si>
  <si>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</si>
  <si>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</si>
  <si>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</si>
  <si>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</si>
  <si>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</si>
  <si>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</si>
  <si>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</si>
  <si>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</si>
  <si>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</si>
  <si>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</si>
  <si>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</si>
  <si>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</si>
  <si>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</si>
  <si>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</si>
  <si>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</si>
  <si>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</si>
  <si>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</si>
  <si>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</si>
  <si>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</si>
  <si>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</si>
  <si>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</si>
  <si>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</si>
  <si>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</si>
  <si>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</si>
  <si>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</si>
  <si>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</si>
  <si>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</si>
  <si>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</si>
  <si>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</si>
  <si>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</si>
  <si>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</si>
  <si>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</si>
  <si>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</si>
  <si>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</si>
  <si>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</si>
  <si>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</si>
  <si>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</si>
  <si>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</si>
  <si>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</si>
  <si>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</si>
  <si>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</si>
  <si>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</si>
  <si>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</si>
  <si>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</si>
  <si>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</si>
  <si>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</si>
  <si>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</si>
  <si>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</si>
  <si>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</si>
  <si>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</si>
  <si>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</si>
  <si>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</si>
  <si>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</si>
  <si>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</si>
  <si>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</si>
  <si>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</si>
  <si>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</si>
  <si>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</si>
  <si>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</si>
  <si>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</si>
  <si>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</si>
  <si>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</si>
  <si>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</si>
  <si>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</si>
  <si>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</si>
  <si>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</si>
  <si>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</si>
  <si>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</si>
  <si>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</si>
  <si>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</si>
  <si>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</si>
  <si>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</si>
  <si>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</si>
  <si>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</si>
  <si>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</si>
  <si>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</si>
  <si>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</si>
  <si>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</si>
  <si>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</si>
  <si>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</si>
  <si>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</si>
  <si>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</si>
  <si>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</si>
  <si>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</si>
  <si>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</si>
  <si>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</si>
  <si>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</si>
  <si>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</si>
  <si>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</si>
  <si>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</si>
  <si>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</si>
  <si>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</si>
  <si>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</si>
  <si>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</si>
  <si>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</si>
  <si>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</si>
  <si>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</si>
  <si>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</si>
  <si>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</si>
  <si>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</si>
  <si>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</si>
  <si>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</si>
  <si>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</si>
  <si>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</si>
  <si>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</si>
  <si>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</si>
  <si>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</si>
  <si>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</si>
  <si>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</si>
  <si>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</si>
  <si>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</si>
  <si>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</si>
  <si>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</si>
  <si>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</si>
  <si>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</si>
  <si>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</si>
  <si>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</si>
  <si>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</si>
  <si>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</si>
  <si>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</si>
  <si>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</si>
  <si>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</si>
  <si>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</si>
  <si>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</si>
  <si>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</si>
  <si>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</si>
  <si>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</si>
  <si>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</si>
  <si>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</si>
  <si>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</si>
  <si>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</si>
  <si>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</si>
  <si>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</si>
  <si>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</si>
  <si>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</si>
  <si>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</si>
  <si>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</si>
  <si>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</si>
  <si>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</si>
  <si>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</si>
  <si>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</si>
  <si>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</si>
  <si>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</si>
  <si>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</si>
  <si>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</si>
  <si>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</si>
  <si>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</si>
  <si>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</si>
  <si>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</si>
  <si>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</si>
  <si>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</si>
  <si>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</si>
  <si>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</si>
  <si>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</si>
  <si>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</si>
  <si>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</si>
  <si>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</si>
  <si>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</si>
  <si>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</si>
  <si>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</si>
  <si>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</si>
  <si>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</si>
  <si>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</si>
  <si>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</si>
  <si>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</si>
  <si>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</si>
  <si>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</si>
  <si>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</si>
  <si>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</si>
  <si>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</si>
  <si>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</si>
  <si>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</si>
  <si>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</si>
  <si>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</si>
  <si>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</si>
  <si>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</si>
  <si>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</si>
  <si>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</si>
  <si>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</si>
  <si>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</si>
  <si>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</si>
  <si>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</si>
  <si>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</si>
  <si>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</si>
  <si>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</si>
  <si>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</si>
  <si>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</si>
  <si>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</si>
  <si>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</si>
  <si>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</si>
  <si>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</si>
  <si>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</si>
  <si>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</si>
  <si>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</si>
  <si>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</si>
  <si>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</si>
  <si>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</si>
  <si>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</si>
  <si>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</si>
  <si>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</si>
  <si>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</si>
  <si>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</si>
  <si>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</si>
  <si>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</si>
  <si>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</si>
  <si>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</si>
  <si>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</si>
  <si>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</si>
  <si>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</si>
  <si>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</si>
  <si>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</si>
  <si>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</si>
  <si>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</si>
  <si>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</si>
  <si>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</si>
  <si>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</si>
  <si>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</si>
  <si>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</si>
  <si>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</si>
  <si>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</si>
  <si>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</si>
  <si>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</si>
  <si>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</si>
  <si>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</si>
  <si>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</si>
  <si>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</si>
  <si>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</si>
  <si>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</si>
  <si>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</si>
  <si>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</si>
  <si>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</si>
  <si>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</si>
  <si>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</si>
  <si>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</si>
  <si>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</si>
  <si>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</si>
  <si>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</si>
  <si>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</si>
  <si>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</si>
  <si>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</si>
  <si>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</si>
  <si>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</si>
  <si>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</si>
  <si>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</si>
  <si>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</si>
  <si>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</si>
  <si>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</si>
  <si>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</si>
  <si>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</si>
  <si>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</si>
  <si>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</si>
  <si>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</si>
  <si>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</si>
  <si>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</si>
  <si>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</si>
  <si>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</si>
  <si>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</si>
  <si>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</si>
  <si>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</si>
  <si>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</si>
  <si>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</si>
  <si>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</si>
  <si>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</si>
  <si>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</si>
  <si>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</si>
  <si>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</si>
  <si>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</si>
  <si>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</si>
  <si>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</si>
  <si>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</si>
  <si>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</si>
  <si>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</si>
  <si>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</si>
  <si>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</si>
  <si>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</si>
  <si>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</si>
  <si>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</si>
  <si>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</si>
  <si>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</si>
  <si>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</si>
  <si>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</si>
  <si>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</si>
  <si>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</si>
  <si>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</si>
  <si>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</si>
  <si>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</si>
  <si>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</si>
  <si>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</si>
  <si>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</si>
  <si>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</si>
  <si>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</si>
  <si>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</si>
  <si>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</si>
  <si>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</si>
  <si>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</si>
  <si>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</si>
  <si>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</si>
  <si>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</si>
  <si>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</si>
  <si>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</si>
  <si>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</si>
  <si>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</si>
  <si>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</si>
  <si>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</si>
  <si>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</si>
  <si>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</si>
  <si>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</si>
  <si>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</si>
  <si>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</si>
  <si>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</si>
  <si>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</si>
  <si>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</si>
  <si>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</si>
  <si>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</si>
  <si>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</si>
  <si>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</si>
  <si>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</si>
  <si>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</si>
  <si>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</si>
  <si>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</si>
  <si>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</si>
  <si>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</si>
  <si>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</si>
  <si>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</si>
  <si>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</si>
  <si>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</si>
  <si>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</si>
  <si>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</si>
  <si>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</si>
  <si>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</si>
  <si>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</si>
  <si>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</si>
  <si>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</si>
  <si>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</si>
  <si>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</si>
  <si>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</si>
  <si>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</si>
  <si>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</si>
  <si>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</si>
  <si>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</si>
  <si>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</si>
  <si>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</si>
  <si>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</si>
  <si>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</si>
  <si>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</si>
  <si>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</si>
  <si>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</si>
  <si>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</si>
  <si>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</si>
  <si>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</si>
  <si>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</si>
  <si>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</si>
  <si>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</si>
  <si>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</si>
  <si>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</si>
  <si>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</si>
  <si>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</si>
  <si>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</si>
  <si>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</si>
  <si>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</si>
  <si>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</si>
  <si>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</si>
  <si>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</si>
  <si>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</si>
  <si>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</si>
  <si>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</si>
  <si>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</si>
  <si>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</si>
  <si>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</si>
  <si>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</si>
  <si>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</si>
  <si>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</si>
  <si>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</si>
  <si>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</si>
  <si>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</si>
  <si>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</si>
  <si>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</si>
  <si>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</si>
  <si>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</si>
  <si>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</si>
  <si>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</si>
  <si>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</si>
  <si>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</si>
  <si>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</si>
  <si>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</si>
  <si>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</si>
  <si>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</si>
  <si>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</si>
  <si>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</si>
  <si>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</si>
  <si>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</si>
  <si>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</si>
  <si>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</si>
  <si>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</si>
  <si>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</si>
  <si>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</si>
  <si>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</si>
  <si>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</si>
  <si>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</si>
  <si>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</si>
  <si>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</si>
  <si>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</si>
  <si>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</si>
  <si>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</si>
  <si>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</si>
  <si>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</si>
  <si>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</si>
  <si>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</si>
  <si>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</si>
  <si>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</si>
  <si>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</si>
  <si>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</si>
  <si>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</si>
  <si>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</si>
  <si>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</si>
  <si>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</si>
  <si>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</si>
  <si>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</si>
  <si>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</si>
  <si>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</si>
  <si>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</si>
  <si>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</si>
  <si>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</si>
  <si>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</si>
  <si>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</si>
  <si>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</si>
  <si>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</si>
  <si>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</si>
  <si>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</si>
  <si>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</si>
  <si>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</si>
  <si>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</si>
  <si>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</si>
  <si>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</si>
  <si>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</si>
  <si>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</si>
  <si>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</si>
  <si>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</si>
  <si>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</si>
  <si>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</si>
  <si>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</si>
  <si>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</si>
  <si>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</si>
  <si>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</si>
  <si>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</si>
  <si>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</si>
  <si>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</si>
  <si>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</si>
  <si>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</si>
  <si>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</si>
  <si>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</si>
  <si>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</si>
  <si>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</si>
  <si>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</si>
  <si>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</si>
  <si>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</si>
  <si>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</si>
  <si>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</si>
  <si>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</si>
  <si>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</si>
  <si>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</si>
  <si>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</si>
  <si>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</si>
  <si>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</si>
  <si>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</si>
  <si>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</si>
  <si>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</si>
  <si>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</si>
  <si>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</si>
  <si>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</si>
  <si>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</si>
  <si>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</si>
  <si>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</si>
  <si>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</si>
  <si>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</si>
  <si>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</si>
  <si>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</si>
  <si>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</si>
  <si>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</si>
  <si>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</si>
  <si>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</si>
  <si>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</si>
  <si>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</si>
  <si>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</si>
  <si>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</si>
  <si>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</si>
  <si>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</si>
  <si>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</si>
  <si>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</si>
  <si>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</si>
  <si>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</si>
  <si>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</si>
  <si>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</si>
  <si>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</si>
  <si>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</si>
  <si>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</si>
  <si>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</si>
  <si>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</si>
  <si>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</si>
  <si>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</si>
  <si>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</si>
  <si>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</si>
  <si>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</si>
  <si>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</si>
  <si>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</si>
  <si>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</si>
  <si>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</si>
  <si>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</si>
  <si>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</si>
  <si>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</si>
  <si>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</si>
  <si>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</si>
  <si>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</si>
  <si>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</si>
  <si>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</si>
  <si>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</si>
  <si>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</si>
  <si>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</si>
  <si>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</si>
  <si>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</si>
  <si>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</si>
  <si>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</si>
  <si>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</si>
  <si>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</si>
  <si>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</si>
  <si>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</si>
  <si>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</si>
  <si>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</si>
  <si>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</si>
  <si>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</si>
  <si>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</si>
  <si>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</si>
  <si>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</si>
  <si>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</si>
  <si>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</si>
  <si>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</si>
  <si>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</si>
  <si>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</si>
  <si>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</si>
  <si>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</si>
  <si>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</si>
  <si>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</si>
  <si>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</si>
  <si>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</si>
  <si>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</si>
  <si>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</si>
  <si>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</si>
  <si>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</si>
  <si>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</si>
  <si>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</si>
  <si>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</si>
  <si>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</si>
  <si>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</si>
  <si>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</si>
  <si>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</si>
  <si>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</si>
  <si>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</si>
  <si>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</si>
  <si>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</si>
  <si>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</si>
  <si>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</si>
  <si>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</si>
  <si>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</si>
  <si>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</si>
  <si>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</si>
  <si>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</si>
  <si>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</si>
  <si>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</si>
  <si>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</si>
  <si>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</si>
  <si>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</si>
  <si>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</si>
  <si>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</si>
  <si>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</si>
  <si>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</si>
  <si>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</si>
  <si>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</si>
  <si>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</si>
  <si>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</si>
  <si>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</si>
  <si>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</si>
  <si>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</si>
  <si>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</si>
  <si>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</si>
  <si>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</si>
  <si>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</si>
  <si>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</si>
  <si>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</si>
  <si>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</si>
  <si>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</si>
  <si>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</si>
  <si>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</si>
  <si>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</si>
  <si>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</si>
  <si>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</si>
  <si>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</si>
  <si>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</si>
  <si>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</si>
  <si>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</si>
  <si>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</si>
  <si>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</si>
  <si>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</si>
  <si>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</si>
  <si>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</si>
  <si>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</si>
  <si>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</si>
  <si>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</si>
  <si>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</si>
  <si>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</si>
  <si>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</si>
  <si>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</si>
  <si>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</si>
  <si>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</si>
  <si>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</si>
  <si>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</si>
  <si>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</si>
  <si>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</si>
  <si>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</si>
  <si>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</si>
  <si>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</si>
  <si>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</si>
  <si>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</si>
  <si>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</si>
  <si>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</si>
  <si>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</si>
  <si>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</si>
  <si>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</si>
  <si>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</si>
  <si>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</si>
  <si>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</si>
  <si>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</si>
  <si>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</si>
  <si>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</si>
  <si>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</si>
  <si>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</si>
  <si>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</si>
  <si>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</si>
  <si>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</si>
  <si>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</si>
  <si>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</si>
  <si>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</si>
  <si>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</si>
  <si>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</si>
  <si>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</si>
  <si>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</si>
  <si>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</si>
  <si>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</si>
  <si>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</si>
  <si>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</si>
  <si>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</si>
  <si>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</si>
  <si>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</si>
  <si>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</si>
  <si>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</si>
  <si>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</si>
  <si>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</si>
  <si>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</si>
  <si>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</si>
  <si>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</si>
  <si>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</si>
  <si>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</si>
  <si>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</si>
  <si>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</si>
  <si>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</si>
  <si>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</si>
  <si>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</si>
  <si>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</si>
  <si>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</si>
  <si>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</si>
  <si>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</si>
  <si>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</si>
  <si>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</si>
  <si>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</si>
  <si>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</si>
  <si>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</si>
  <si>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</si>
  <si>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</si>
  <si>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</si>
  <si>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</si>
  <si>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</si>
  <si>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</si>
  <si>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</si>
  <si>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</si>
  <si>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</si>
  <si>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</si>
  <si>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</si>
  <si>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</si>
  <si>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</si>
  <si>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</si>
  <si>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</si>
  <si>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</si>
  <si>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</si>
  <si>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</si>
  <si>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</si>
  <si>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</si>
  <si>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</si>
  <si>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</si>
  <si>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</si>
  <si>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</si>
  <si>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</si>
  <si>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</si>
  <si>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</si>
  <si>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</si>
  <si>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</si>
  <si>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</si>
  <si>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</si>
  <si>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</si>
  <si>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</si>
  <si>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</si>
  <si>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</si>
  <si>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</si>
  <si>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</si>
  <si>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</si>
  <si>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</si>
  <si>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</si>
  <si>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</si>
  <si>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</si>
  <si>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</si>
  <si>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</si>
  <si>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</si>
  <si>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</si>
  <si>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</si>
  <si>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</si>
  <si>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</si>
  <si>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</si>
  <si>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</si>
  <si>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</si>
  <si>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</si>
  <si>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</si>
  <si>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</si>
  <si>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</si>
  <si>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</si>
  <si>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</si>
  <si>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</si>
  <si>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</si>
  <si>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</si>
  <si>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</si>
  <si>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</si>
  <si>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</si>
  <si>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</si>
  <si>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</si>
  <si>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</si>
  <si>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</si>
  <si>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</si>
  <si>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</si>
  <si>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</si>
  <si>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</si>
  <si>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</si>
  <si>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</si>
  <si>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</si>
  <si>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</si>
  <si>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</si>
  <si>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</si>
  <si>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</si>
  <si>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</si>
  <si>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</si>
  <si>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</si>
  <si>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</si>
  <si>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</si>
  <si>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</si>
  <si>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</si>
  <si>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</si>
  <si>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</si>
  <si>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</si>
  <si>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</si>
  <si>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</si>
  <si>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</si>
  <si>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</si>
  <si>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</si>
  <si>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</si>
  <si>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</si>
  <si>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</si>
  <si>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</si>
  <si>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</si>
  <si>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</si>
  <si>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</si>
  <si>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</si>
  <si>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</si>
  <si>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</si>
  <si>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</si>
  <si>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</si>
  <si>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</si>
  <si>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</si>
  <si>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</si>
  <si>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</si>
  <si>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</si>
  <si>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</si>
  <si>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</si>
  <si>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</si>
  <si>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</si>
  <si>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</si>
  <si>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</si>
  <si>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</si>
  <si>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</si>
  <si>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</si>
  <si>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</si>
  <si>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</si>
  <si>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</si>
  <si>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</si>
  <si>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</si>
  <si>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</si>
  <si>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</si>
  <si>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</si>
  <si>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</si>
  <si>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</si>
  <si>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</si>
  <si>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</si>
  <si>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</si>
  <si>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</si>
  <si>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</si>
  <si>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</si>
  <si>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</si>
  <si>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</si>
  <si>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</si>
  <si>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</si>
  <si>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</si>
  <si>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</si>
  <si>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</si>
  <si>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</si>
  <si>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</si>
  <si>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</si>
  <si>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</si>
  <si>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</si>
  <si>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</si>
  <si>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</si>
  <si>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</si>
  <si>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</si>
  <si>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</si>
  <si>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</si>
  <si>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</si>
  <si>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</si>
  <si>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</si>
  <si>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</si>
  <si>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</si>
  <si>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</si>
  <si>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</si>
  <si>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</si>
  <si>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</si>
  <si>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</si>
  <si>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</si>
  <si>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</si>
  <si>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</si>
  <si>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</si>
  <si>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</si>
  <si>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</si>
  <si>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</si>
  <si>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</si>
  <si>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</si>
  <si>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</si>
  <si>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</si>
  <si>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</si>
  <si>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</si>
  <si>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</si>
  <si>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</si>
  <si>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</si>
  <si>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</si>
  <si>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</si>
  <si>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</si>
  <si>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</si>
  <si>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</si>
  <si>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</si>
  <si>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</si>
  <si>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</si>
  <si>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</si>
  <si>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</si>
  <si>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</si>
  <si>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</si>
  <si>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</si>
  <si>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</si>
  <si>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</si>
  <si>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</si>
  <si>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</si>
  <si>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</si>
  <si>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</si>
  <si>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</si>
  <si>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</si>
  <si>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</si>
  <si>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</si>
  <si>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</si>
  <si>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</si>
  <si>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</si>
  <si>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</si>
  <si>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</si>
  <si>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</si>
  <si>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</si>
  <si>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</si>
  <si>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</si>
  <si>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</si>
  <si>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</si>
  <si>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</si>
  <si>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</si>
  <si>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</si>
  <si>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</si>
  <si>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</si>
  <si>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</si>
  <si>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</si>
  <si>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</si>
  <si>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</si>
  <si>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</si>
  <si>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</si>
  <si>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</si>
  <si>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</si>
  <si>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</si>
  <si>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</si>
  <si>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</si>
  <si>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</si>
  <si>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</si>
  <si>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</si>
  <si>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</si>
  <si>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</si>
  <si>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</si>
  <si>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</si>
  <si>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</si>
  <si>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</si>
  <si>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</si>
  <si>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</si>
  <si>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</si>
  <si>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</si>
  <si>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</si>
  <si>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</si>
  <si>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</si>
  <si>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</si>
  <si>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</si>
  <si>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</si>
  <si>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</si>
  <si>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</si>
  <si>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</si>
  <si>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</si>
  <si>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</si>
  <si>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</si>
  <si>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</si>
  <si>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</si>
  <si>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</si>
  <si>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</si>
  <si>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</si>
  <si>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</si>
  <si>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</si>
  <si>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</si>
  <si>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</si>
  <si>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</si>
  <si>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</si>
  <si>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</si>
  <si>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</si>
  <si>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</si>
  <si>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</si>
  <si>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</si>
  <si>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</si>
  <si>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</si>
  <si>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</si>
  <si>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</si>
  <si>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</si>
  <si>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</si>
  <si>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</si>
  <si>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</si>
  <si>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</si>
  <si>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</si>
  <si>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</si>
  <si>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</si>
  <si>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</si>
  <si>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</si>
  <si>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</si>
  <si>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</si>
  <si>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</si>
  <si>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</si>
  <si>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</si>
  <si>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</si>
  <si>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</si>
  <si>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</si>
  <si>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</si>
  <si>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</si>
  <si>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</si>
  <si>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</si>
  <si>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</si>
  <si>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</si>
  <si>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</si>
  <si>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</si>
  <si>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</si>
  <si>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</si>
  <si>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</si>
  <si>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</si>
  <si>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</si>
  <si>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</si>
  <si>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</si>
  <si>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</si>
  <si>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</si>
  <si>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</si>
  <si>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</si>
  <si>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</si>
  <si>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</si>
  <si>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</si>
  <si>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</si>
  <si>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</si>
  <si>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</si>
  <si>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</si>
  <si>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</si>
  <si>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</si>
  <si>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</si>
  <si>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</si>
  <si>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</si>
  <si>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</si>
  <si>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</si>
  <si>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</si>
  <si>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</si>
  <si>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</si>
  <si>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</si>
  <si>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</si>
  <si>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</si>
  <si>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</si>
  <si>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</si>
  <si>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</si>
  <si>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</si>
  <si>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</si>
  <si>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</si>
  <si>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</si>
  <si>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</si>
  <si>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</si>
  <si>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</si>
  <si>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</si>
  <si>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</si>
  <si>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</si>
  <si>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</si>
  <si>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</si>
  <si>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</si>
  <si>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</si>
  <si>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</si>
  <si>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</si>
  <si>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</si>
  <si>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</si>
  <si>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</si>
  <si>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</si>
  <si>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</si>
  <si>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</si>
  <si>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</si>
  <si>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</si>
  <si>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</si>
  <si>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</si>
  <si>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</si>
  <si>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</si>
  <si>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</si>
  <si>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</si>
  <si>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</si>
  <si>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</si>
  <si>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</si>
  <si>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</si>
  <si>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</si>
  <si>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</si>
  <si>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</si>
  <si>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</si>
  <si>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</si>
  <si>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</si>
  <si>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</si>
  <si>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</si>
  <si>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</si>
  <si>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</si>
  <si>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</si>
  <si>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</si>
  <si>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</si>
  <si>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</si>
  <si>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</si>
  <si>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</si>
  <si>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</si>
  <si>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</si>
  <si>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</si>
  <si>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</si>
  <si>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</si>
  <si>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</si>
  <si>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</si>
  <si>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</si>
  <si>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</si>
  <si>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</si>
  <si>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</si>
  <si>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</si>
  <si>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</si>
  <si>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</si>
  <si>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</si>
  <si>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</si>
  <si>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</si>
  <si>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</si>
  <si>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</si>
  <si>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</si>
  <si>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</si>
  <si>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</si>
  <si>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</si>
  <si>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</si>
  <si>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</si>
  <si>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</si>
  <si>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</si>
  <si>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</si>
  <si>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</si>
  <si>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</si>
  <si>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</si>
  <si>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</si>
  <si>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</si>
  <si>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</si>
  <si>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</si>
  <si>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</si>
  <si>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</si>
  <si>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</si>
  <si>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</si>
  <si>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</si>
  <si>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</si>
  <si>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</si>
  <si>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</si>
  <si>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</si>
  <si>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</si>
  <si>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</si>
  <si>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</si>
  <si>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</si>
  <si>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</si>
  <si>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</si>
  <si>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</si>
  <si>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</si>
  <si>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</si>
  <si>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</si>
  <si>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</si>
  <si>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</si>
  <si>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</si>
  <si>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</si>
  <si>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</si>
  <si>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</si>
  <si>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</si>
  <si>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</si>
  <si>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</si>
  <si>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</si>
  <si>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</si>
  <si>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</si>
  <si>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</si>
  <si>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</si>
  <si>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</si>
  <si>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</si>
  <si>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</si>
  <si>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</si>
  <si>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</si>
  <si>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</si>
  <si>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</si>
  <si>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</si>
  <si>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</si>
  <si>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</si>
  <si>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</si>
  <si>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</si>
  <si>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</si>
  <si>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</si>
  <si>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</si>
  <si>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</si>
  <si>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</si>
  <si>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</si>
  <si>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</si>
  <si>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</si>
  <si>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</si>
  <si>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</si>
  <si>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</si>
  <si>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</si>
  <si>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</si>
  <si>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</si>
  <si>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</si>
  <si>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</si>
  <si>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</si>
  <si>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</si>
  <si>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</si>
  <si>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</si>
  <si>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</si>
  <si>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</si>
  <si>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</si>
  <si>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</si>
  <si>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</si>
  <si>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</si>
  <si>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</si>
  <si>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</si>
  <si>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</si>
  <si>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</si>
  <si>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</si>
  <si>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</si>
  <si>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</si>
  <si>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</si>
  <si>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</si>
  <si>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</si>
  <si>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</si>
  <si>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</si>
  <si>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</si>
  <si>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</si>
  <si>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</si>
  <si>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</si>
  <si>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</si>
  <si>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</si>
  <si>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</si>
  <si>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</si>
  <si>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</si>
  <si>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</si>
  <si>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</si>
  <si>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</si>
  <si>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</si>
  <si>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</si>
  <si>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</si>
  <si>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</si>
  <si>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</si>
  <si>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</si>
  <si>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</si>
  <si>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</si>
  <si>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</si>
  <si>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</si>
  <si>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</si>
  <si>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</si>
  <si>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</si>
  <si>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</si>
  <si>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</si>
  <si>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</si>
  <si>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</si>
  <si>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</si>
  <si>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</si>
  <si>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</si>
  <si>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</si>
  <si>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</si>
  <si>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</si>
  <si>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</si>
  <si>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</si>
  <si>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</si>
  <si>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</si>
  <si>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</si>
  <si>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</si>
  <si>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</si>
  <si>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</si>
  <si>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</si>
  <si>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</si>
  <si>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</si>
  <si>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</si>
  <si>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</si>
  <si>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</si>
  <si>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</si>
  <si>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</si>
  <si>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</si>
  <si>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</si>
  <si>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</si>
  <si>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</si>
  <si>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</si>
  <si>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</si>
  <si>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</si>
  <si>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</si>
  <si>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</si>
  <si>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</si>
  <si>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</si>
  <si>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</si>
  <si>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</si>
  <si>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</si>
  <si>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</si>
  <si>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</si>
  <si>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</si>
  <si>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</si>
  <si>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</si>
  <si>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</si>
  <si>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</si>
  <si>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</si>
  <si>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</si>
  <si>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</si>
  <si>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</si>
  <si>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</si>
  <si>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</si>
  <si>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</si>
  <si>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</si>
  <si>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</si>
  <si>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</si>
  <si>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</si>
  <si>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</si>
  <si>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</si>
  <si>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</si>
  <si>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</si>
  <si>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</si>
  <si>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</si>
  <si>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</si>
  <si>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</si>
  <si>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</si>
  <si>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</si>
  <si>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</si>
  <si>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</si>
  <si>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</si>
  <si>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</si>
  <si>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</si>
  <si>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</si>
  <si>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</si>
  <si>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</si>
  <si>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</si>
  <si>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</si>
  <si>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</si>
  <si>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</si>
  <si>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</si>
  <si>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</si>
  <si>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</si>
  <si>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</si>
  <si>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</si>
  <si>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</si>
  <si>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</si>
  <si>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</si>
  <si>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</si>
  <si>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</si>
  <si>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</si>
  <si>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</si>
  <si>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</si>
  <si>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</si>
  <si>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</si>
  <si>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</si>
  <si>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</si>
  <si>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</si>
  <si>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</si>
  <si>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</si>
  <si>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</si>
  <si>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</si>
  <si>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</si>
  <si>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</si>
  <si>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</si>
  <si>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</si>
  <si>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</si>
  <si>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</si>
  <si>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</si>
  <si>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</si>
  <si>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</si>
  <si>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</si>
  <si>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</si>
  <si>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</si>
  <si>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</si>
  <si>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</si>
  <si>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</si>
  <si>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</si>
  <si>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</si>
  <si>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</si>
  <si>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</si>
  <si>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</si>
  <si>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</si>
  <si>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</si>
  <si>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</si>
  <si>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</si>
  <si>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</si>
  <si>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</si>
  <si>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</si>
  <si>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</si>
  <si>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</si>
  <si>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</si>
  <si>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</si>
  <si>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</si>
  <si>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</si>
  <si>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</si>
  <si>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</si>
  <si>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</si>
  <si>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</si>
  <si>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</si>
  <si>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</si>
  <si>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</si>
  <si>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</si>
  <si>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</si>
  <si>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</si>
  <si>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</si>
  <si>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</si>
  <si>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</si>
  <si>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</si>
  <si>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</si>
  <si>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</si>
  <si>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</si>
  <si>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</si>
  <si>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</si>
  <si>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</si>
  <si>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</si>
  <si>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</si>
  <si>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</si>
  <si>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</si>
  <si>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</si>
  <si>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</si>
  <si>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</si>
  <si>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</si>
  <si>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</si>
  <si>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</si>
  <si>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</si>
  <si>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</si>
  <si>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</si>
  <si>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</si>
  <si>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</si>
  <si>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</si>
  <si>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</si>
  <si>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</si>
  <si>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</si>
  <si>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</si>
  <si>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</si>
  <si>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</si>
  <si>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</si>
  <si>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</si>
  <si>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</si>
  <si>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</si>
  <si>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</si>
  <si>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</si>
  <si>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</si>
  <si>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</si>
  <si>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</si>
  <si>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</si>
  <si>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</si>
  <si>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</si>
  <si>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</si>
  <si>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</si>
  <si>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</si>
  <si>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</si>
  <si>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</si>
  <si>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</si>
  <si>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</si>
  <si>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</si>
  <si>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</si>
  <si>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</si>
  <si>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</si>
  <si>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</si>
  <si>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</si>
  <si>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</si>
  <si>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</si>
  <si>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</si>
  <si>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</si>
  <si>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</si>
  <si>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</si>
  <si>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</si>
  <si>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</si>
  <si>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</si>
  <si>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</si>
  <si>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</si>
  <si>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</si>
  <si>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</si>
  <si>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</si>
  <si>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</si>
  <si>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</si>
  <si>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</si>
  <si>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</si>
  <si>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</si>
  <si>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</si>
  <si>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</si>
  <si>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</si>
  <si>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</si>
  <si>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</si>
  <si>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</si>
  <si>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</si>
  <si>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</si>
  <si>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</si>
  <si>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</si>
  <si>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</si>
  <si>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</si>
  <si>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</si>
  <si>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</si>
  <si>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</si>
  <si>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</si>
  <si>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</si>
  <si>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</si>
  <si>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</si>
  <si>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</si>
  <si>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</si>
  <si>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</si>
  <si>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</si>
  <si>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</si>
  <si>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</si>
  <si>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</si>
  <si>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</si>
  <si>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</si>
  <si>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</si>
  <si>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</si>
  <si>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</si>
  <si>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</si>
  <si>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</si>
  <si>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</si>
  <si>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</si>
  <si>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</si>
  <si>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</si>
  <si>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</si>
  <si>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</si>
  <si>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</si>
  <si>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</si>
  <si>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</si>
  <si>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</si>
  <si>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</si>
  <si>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</si>
  <si>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</si>
  <si>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</si>
  <si>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</si>
  <si>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</si>
  <si>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</si>
  <si>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</si>
  <si>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</si>
  <si>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</si>
  <si>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</si>
  <si>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</si>
  <si>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</si>
  <si>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</si>
  <si>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</si>
  <si>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</si>
  <si>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</si>
  <si>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</si>
  <si>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</si>
  <si>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</si>
  <si>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</si>
  <si>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</si>
  <si>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</si>
  <si>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</si>
  <si>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</si>
  <si>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</si>
  <si>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</si>
  <si>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</si>
  <si>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</si>
  <si>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</si>
  <si>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</si>
  <si>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</si>
  <si>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</si>
  <si>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</si>
  <si>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</si>
  <si>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</si>
  <si>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</si>
  <si>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</si>
  <si>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</si>
  <si>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</si>
  <si>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</si>
  <si>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</si>
  <si>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</si>
  <si>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</si>
  <si>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</si>
  <si>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</si>
  <si>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</si>
  <si>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</si>
  <si>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</si>
  <si>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</si>
  <si>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</si>
  <si>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</si>
  <si>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</si>
  <si>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</si>
  <si>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</si>
  <si>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</si>
  <si>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</si>
  <si>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</si>
  <si>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</si>
  <si>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</si>
  <si>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</si>
  <si>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</si>
  <si>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</si>
  <si>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</si>
  <si>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</si>
  <si>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</si>
  <si>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</si>
  <si>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</si>
  <si>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</si>
  <si>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</si>
  <si>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</si>
  <si>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</si>
  <si>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</si>
  <si>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</si>
  <si>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</si>
  <si>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</si>
  <si>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</si>
  <si>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</si>
  <si>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</si>
  <si>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</si>
  <si>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</si>
  <si>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</si>
  <si>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</si>
  <si>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</si>
  <si>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</si>
  <si>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</si>
  <si>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</si>
  <si>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</si>
  <si>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</si>
  <si>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</si>
  <si>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</si>
  <si>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</si>
  <si>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</si>
  <si>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</si>
  <si>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</si>
  <si>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</si>
  <si>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</si>
  <si>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</si>
  <si>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</si>
  <si>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</si>
  <si>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</si>
  <si>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</si>
  <si>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</si>
  <si>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</si>
  <si>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</si>
  <si>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</si>
  <si>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</si>
  <si>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</si>
  <si>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</si>
  <si>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</si>
  <si>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</si>
  <si>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</si>
  <si>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</si>
  <si>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</si>
  <si>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</si>
  <si>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</si>
  <si>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</si>
  <si>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</si>
  <si>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</si>
  <si>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</si>
  <si>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</si>
  <si>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</si>
  <si>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</si>
  <si>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</si>
  <si>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</si>
  <si>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</si>
  <si>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</si>
  <si>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</si>
  <si>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</si>
  <si>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</si>
  <si>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</si>
  <si>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</si>
  <si>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</si>
  <si>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</si>
  <si>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</si>
  <si>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</si>
  <si>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</si>
  <si>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</si>
  <si>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</si>
  <si>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</si>
  <si>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</si>
  <si>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</si>
  <si>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</si>
  <si>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</si>
  <si>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</si>
  <si>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</si>
  <si>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</si>
  <si>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</si>
  <si>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</si>
  <si>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</si>
  <si>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</si>
  <si>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</si>
  <si>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</si>
  <si>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</si>
  <si>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</si>
  <si>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</si>
  <si>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</si>
  <si>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</si>
  <si>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</si>
  <si>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</si>
  <si>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</si>
  <si>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</si>
  <si>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</si>
  <si>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</si>
  <si>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</si>
  <si>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</si>
  <si>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</si>
  <si>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</si>
  <si>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</si>
  <si>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</si>
  <si>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</si>
  <si>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</si>
  <si>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</si>
  <si>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</si>
  <si>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</si>
  <si>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</si>
  <si>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</si>
  <si>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</si>
  <si>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</si>
  <si>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</si>
  <si>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</si>
  <si>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</si>
  <si>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</si>
  <si>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</si>
  <si>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</si>
  <si>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</si>
  <si>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</si>
  <si>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</si>
  <si>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</si>
  <si>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</si>
  <si>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</si>
  <si>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</si>
  <si>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</si>
  <si>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</si>
  <si>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</si>
  <si>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</si>
  <si>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</si>
  <si>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</si>
  <si>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</si>
  <si>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</si>
  <si>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</si>
  <si>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</si>
  <si>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</si>
  <si>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</si>
  <si>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</si>
  <si>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</si>
  <si>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</si>
  <si>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</si>
  <si>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</si>
  <si>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</si>
  <si>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</si>
  <si>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</si>
  <si>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</si>
  <si>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</si>
  <si>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</si>
  <si>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</si>
  <si>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</si>
  <si>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</si>
  <si>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</si>
  <si>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</si>
  <si>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</si>
  <si>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</si>
  <si>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</si>
  <si>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</si>
  <si>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</si>
  <si>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</si>
  <si>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</si>
  <si>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</si>
  <si>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</si>
  <si>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</si>
  <si>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</si>
  <si>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</si>
  <si>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</si>
  <si>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</si>
  <si>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</si>
  <si>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</si>
  <si>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</si>
  <si>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</si>
  <si>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</si>
  <si>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</si>
  <si>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</si>
  <si>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</si>
  <si>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</si>
  <si>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</si>
  <si>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</si>
  <si>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</si>
  <si>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</si>
  <si>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</si>
  <si>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</si>
  <si>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</si>
  <si>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</si>
  <si>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</si>
  <si>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</si>
  <si>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</si>
  <si>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</si>
  <si>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</si>
  <si>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</si>
  <si>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</si>
  <si>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</si>
  <si>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</si>
  <si>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</si>
  <si>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</si>
  <si>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</si>
  <si>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</si>
  <si>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</si>
  <si>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</si>
  <si>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</si>
  <si>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</si>
  <si>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</si>
  <si>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</si>
  <si>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</si>
  <si>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</si>
  <si>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</si>
  <si>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</si>
  <si>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</si>
  <si>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</si>
  <si>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</si>
  <si>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</si>
  <si>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</si>
  <si>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</si>
  <si>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</si>
  <si>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</si>
  <si>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</si>
  <si>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</si>
  <si>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</si>
  <si>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</si>
  <si>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</si>
  <si>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</si>
  <si>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</si>
  <si>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</si>
  <si>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</si>
  <si>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</si>
  <si>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</si>
  <si>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</si>
  <si>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</si>
  <si>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</si>
  <si>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</si>
  <si>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</si>
  <si>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</si>
  <si>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</si>
  <si>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</si>
  <si>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</si>
  <si>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</si>
  <si>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</si>
  <si>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</si>
  <si>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</si>
  <si>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</si>
  <si>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</si>
  <si>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</si>
  <si>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</si>
  <si>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</si>
  <si>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</si>
  <si>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</si>
  <si>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</si>
  <si>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</si>
  <si>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</si>
  <si>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</si>
  <si>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</si>
  <si>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</si>
  <si>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</si>
  <si>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</si>
  <si>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</si>
  <si>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</si>
  <si>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</si>
  <si>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</si>
  <si>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</si>
  <si>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</si>
  <si>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</si>
  <si>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</si>
  <si>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</si>
  <si>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</si>
  <si>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</si>
  <si>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</si>
  <si>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</si>
  <si>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</si>
  <si>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</si>
  <si>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</si>
  <si>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</si>
  <si>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</si>
  <si>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</si>
  <si>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</si>
  <si>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</si>
  <si>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</si>
  <si>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</si>
  <si>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</si>
  <si>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</si>
  <si>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</si>
  <si>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</si>
  <si>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</si>
  <si>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</si>
  <si>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</si>
  <si>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</si>
  <si>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</si>
  <si>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</si>
  <si>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</si>
  <si>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</si>
  <si>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</si>
  <si>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</si>
  <si>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</si>
  <si>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</si>
  <si>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</si>
  <si>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</si>
  <si>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</si>
  <si>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</si>
  <si>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</si>
  <si>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</si>
  <si>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</si>
  <si>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</si>
  <si>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</si>
  <si>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</si>
  <si>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</si>
  <si>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</si>
  <si>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</si>
  <si>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</si>
  <si>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</si>
  <si>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</si>
  <si>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</si>
  <si>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</si>
  <si>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</si>
  <si>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</si>
  <si>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</si>
  <si>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</si>
  <si>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</si>
  <si>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</si>
  <si>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</si>
  <si>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</si>
  <si>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</si>
  <si>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</si>
  <si>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</si>
  <si>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</si>
  <si>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</si>
  <si>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</si>
  <si>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</si>
  <si>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</si>
  <si>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</si>
  <si>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</si>
  <si>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</si>
  <si>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</si>
  <si>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</si>
  <si>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</si>
  <si>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</si>
  <si>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</si>
  <si>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</si>
  <si>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</si>
  <si>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</si>
  <si>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</si>
  <si>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</si>
  <si>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</si>
  <si>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</si>
  <si>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</si>
  <si>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</si>
  <si>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</si>
  <si>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</si>
  <si>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</si>
  <si>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</si>
  <si>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</si>
  <si>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</si>
  <si>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</si>
  <si>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</si>
  <si>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</si>
  <si>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</si>
  <si>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</si>
  <si>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</si>
  <si>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</si>
  <si>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</si>
  <si>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</si>
  <si>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</si>
  <si>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</si>
  <si>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</si>
  <si>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</si>
  <si>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</si>
  <si>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</si>
  <si>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</si>
  <si>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</si>
  <si>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</si>
  <si>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</si>
  <si>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</si>
  <si>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</si>
  <si>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</si>
  <si>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</si>
  <si>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</si>
  <si>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</si>
  <si>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</si>
  <si>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</si>
  <si>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</si>
  <si>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</si>
  <si>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</si>
  <si>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</si>
  <si>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</si>
  <si>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</si>
  <si>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</si>
  <si>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</si>
  <si>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</si>
  <si>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</si>
  <si>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</si>
  <si>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</si>
  <si>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</si>
  <si>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</si>
  <si>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</si>
  <si>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</si>
  <si>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</si>
  <si>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</si>
  <si>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</si>
  <si>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</si>
  <si>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</si>
  <si>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</si>
  <si>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</si>
  <si>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</si>
  <si>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</si>
  <si>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</si>
  <si>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</si>
  <si>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</si>
  <si>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</si>
  <si>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</si>
  <si>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</si>
  <si>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</si>
  <si>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</si>
  <si>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</si>
  <si>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</si>
  <si>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</si>
  <si>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</si>
  <si>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</si>
  <si>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</si>
  <si>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</si>
  <si>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</si>
  <si>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</si>
  <si>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</si>
  <si>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</si>
  <si>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</si>
  <si>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</si>
  <si>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</si>
  <si>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</si>
  <si>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</si>
  <si>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</si>
  <si>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</si>
  <si>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</si>
  <si>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</si>
  <si>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</si>
  <si>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</si>
  <si>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</si>
  <si>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</si>
  <si>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</si>
  <si>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</si>
  <si>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</si>
  <si>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</si>
  <si>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</si>
  <si>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</si>
  <si>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</si>
  <si>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</si>
  <si>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</si>
  <si>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</si>
  <si>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</si>
  <si>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</si>
  <si>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</si>
  <si>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</si>
  <si>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</si>
  <si>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</si>
  <si>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</si>
  <si>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</si>
  <si>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</si>
  <si>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</si>
  <si>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</si>
  <si>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</si>
  <si>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</si>
  <si>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</si>
  <si>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</si>
  <si>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</si>
  <si>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</si>
  <si>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</si>
  <si>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</si>
  <si>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</si>
  <si>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</si>
  <si>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</si>
  <si>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</si>
  <si>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</si>
  <si>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</si>
  <si>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</si>
  <si>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</si>
  <si>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</si>
  <si>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</si>
  <si>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</si>
  <si>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</si>
  <si>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</si>
  <si>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</si>
  <si>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</si>
  <si>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</si>
  <si>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</si>
  <si>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</si>
  <si>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</si>
  <si>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</si>
  <si>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</si>
  <si>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</si>
  <si>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</si>
  <si>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</si>
  <si>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</si>
  <si>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</si>
  <si>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</si>
  <si>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</si>
  <si>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</si>
  <si>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</si>
  <si>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</si>
  <si>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</si>
  <si>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</si>
  <si>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</si>
  <si>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</si>
  <si>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</si>
  <si>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</si>
  <si>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</si>
  <si>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</si>
  <si>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</si>
  <si>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</si>
  <si>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</si>
  <si>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</si>
  <si>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</si>
  <si>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</si>
  <si>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</si>
  <si>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</si>
  <si>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</si>
  <si>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</si>
  <si>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</si>
  <si>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</si>
  <si>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</si>
  <si>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</si>
  <si>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</si>
  <si>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</si>
  <si>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</si>
  <si>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</si>
  <si>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</si>
  <si>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</si>
  <si>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</si>
  <si>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</si>
  <si>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</si>
  <si>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</si>
  <si>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</si>
  <si>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</si>
  <si>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</si>
  <si>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</si>
  <si>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</si>
  <si>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</si>
  <si>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</si>
  <si>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</si>
  <si>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</si>
  <si>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</si>
  <si>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</si>
  <si>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</si>
  <si>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</si>
  <si>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</si>
  <si>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</si>
  <si>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</si>
  <si>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</si>
  <si>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</si>
  <si>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</si>
  <si>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</si>
  <si>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</si>
  <si>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</si>
  <si>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</si>
  <si>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</si>
  <si>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</si>
  <si>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</si>
  <si>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</si>
  <si>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</si>
  <si>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</si>
  <si>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</si>
  <si>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</si>
  <si>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</si>
  <si>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</si>
  <si>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</si>
  <si>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</si>
  <si>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</si>
  <si>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</si>
  <si>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</si>
  <si>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</si>
  <si>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</si>
  <si>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</si>
  <si>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</si>
  <si>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</si>
  <si>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</si>
  <si>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</si>
  <si>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</si>
  <si>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</si>
  <si>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</si>
  <si>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</si>
  <si>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</si>
  <si>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</si>
  <si>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</si>
  <si>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</si>
  <si>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</si>
  <si>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</si>
  <si>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</si>
  <si>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</si>
  <si>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</si>
  <si>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</si>
  <si>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</si>
  <si>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</si>
  <si>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</si>
  <si>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</si>
  <si>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</si>
  <si>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</si>
  <si>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</si>
  <si>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</si>
  <si>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</si>
  <si>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</si>
  <si>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</si>
  <si>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</si>
  <si>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</si>
  <si>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</si>
  <si>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</si>
  <si>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</si>
  <si>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</si>
  <si>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</si>
  <si>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</si>
  <si>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</si>
  <si>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</si>
  <si>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</si>
  <si>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</si>
  <si>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</si>
  <si>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</si>
  <si>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</si>
  <si>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</si>
  <si>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</si>
  <si>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</si>
  <si>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</si>
  <si>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</si>
  <si>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</si>
  <si>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</si>
  <si>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</si>
  <si>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</si>
  <si>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</si>
  <si>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</si>
  <si>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</si>
  <si>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</si>
  <si>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</si>
  <si>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</si>
  <si>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</si>
  <si>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</si>
  <si>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</si>
  <si>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</si>
  <si>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</si>
  <si>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</si>
  <si>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</si>
  <si>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</si>
  <si>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</si>
  <si>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</si>
  <si>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</si>
  <si>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</si>
  <si>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</si>
  <si>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</si>
  <si>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</si>
  <si>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</si>
  <si>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</si>
  <si>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</si>
  <si>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</si>
  <si>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</si>
  <si>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</si>
  <si>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</si>
  <si>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</si>
  <si>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</si>
  <si>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</si>
  <si>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</si>
  <si>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</si>
  <si>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</si>
  <si>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</si>
  <si>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</si>
  <si>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</si>
  <si>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</si>
  <si>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</si>
  <si>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</si>
  <si>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</si>
  <si>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</si>
  <si>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</si>
  <si>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</si>
  <si>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</si>
  <si>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</si>
  <si>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</si>
  <si>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</si>
  <si>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</si>
  <si>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</si>
  <si>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</si>
  <si>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</si>
  <si>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</si>
  <si>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</si>
  <si>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</si>
  <si>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</si>
  <si>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</si>
  <si>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</si>
  <si>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</si>
  <si>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</si>
  <si>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</si>
  <si>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</si>
  <si>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</si>
  <si>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</si>
  <si>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</si>
  <si>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</si>
  <si>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</si>
  <si>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</si>
  <si>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</si>
  <si>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</si>
  <si>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</si>
  <si>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</si>
  <si>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</si>
  <si>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</si>
  <si>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</si>
  <si>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</si>
  <si>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</si>
  <si>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</si>
  <si>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</si>
  <si>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</si>
  <si>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</si>
  <si>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</si>
  <si>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</si>
  <si>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</si>
  <si>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</si>
  <si>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</si>
  <si>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</si>
  <si>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</si>
  <si>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</si>
  <si>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</si>
  <si>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</si>
  <si>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</si>
  <si>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</si>
  <si>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</si>
  <si>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</si>
  <si>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</si>
  <si>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</si>
  <si>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</si>
  <si>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</si>
  <si>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</si>
  <si>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</si>
  <si>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</si>
  <si>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</si>
  <si>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</si>
  <si>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</si>
  <si>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</si>
  <si>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</si>
  <si>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</si>
  <si>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</si>
  <si>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</si>
  <si>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</si>
  <si>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</si>
  <si>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</si>
  <si>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</si>
  <si>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</si>
  <si>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</si>
  <si>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</si>
  <si>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</si>
  <si>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</si>
  <si>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</si>
  <si>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</si>
  <si>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</si>
  <si>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</si>
  <si>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</si>
  <si>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</si>
  <si>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</si>
  <si>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</si>
  <si>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</si>
  <si>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</si>
  <si>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</si>
  <si>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</si>
  <si>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</si>
  <si>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</si>
  <si>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</si>
  <si>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</si>
  <si>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</si>
  <si>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</si>
  <si>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</si>
  <si>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</si>
  <si>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</si>
  <si>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</si>
  <si>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</si>
  <si>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</si>
  <si>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</si>
  <si>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</si>
  <si>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</si>
  <si>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</si>
  <si>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</si>
  <si>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</si>
  <si>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</si>
  <si>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</si>
  <si>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</si>
  <si>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</si>
  <si>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</si>
  <si>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</si>
  <si>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</si>
  <si>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</si>
  <si>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</si>
  <si>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</si>
  <si>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</si>
  <si>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</si>
  <si>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</si>
  <si>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</si>
  <si>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</si>
  <si>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</si>
  <si>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</si>
  <si>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</si>
  <si>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</si>
  <si>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</si>
  <si>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</si>
  <si>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</si>
  <si>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</si>
  <si>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</si>
  <si>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</si>
  <si>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</si>
  <si>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</si>
  <si>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</si>
  <si>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</si>
  <si>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</si>
  <si>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</si>
  <si>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</si>
  <si>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</si>
  <si>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</si>
  <si>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</si>
  <si>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</si>
  <si>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</si>
  <si>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</si>
  <si>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</si>
  <si>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</si>
  <si>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</si>
  <si>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</si>
  <si>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</si>
  <si>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</si>
  <si>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</si>
  <si>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</si>
  <si>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</si>
  <si>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</si>
  <si>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</si>
  <si>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</si>
  <si>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</si>
  <si>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</si>
  <si>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</si>
  <si>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</si>
  <si>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</si>
  <si>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</si>
  <si>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</si>
  <si>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</si>
  <si>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</si>
  <si>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</si>
  <si>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</si>
  <si>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</si>
  <si>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</si>
  <si>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</si>
  <si>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</si>
  <si>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</si>
  <si>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</si>
  <si>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</si>
  <si>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</si>
  <si>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</si>
  <si>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</si>
  <si>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</si>
  <si>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</si>
  <si>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</si>
  <si>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</si>
  <si>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</si>
  <si>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</si>
  <si>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</si>
  <si>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</si>
  <si>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</si>
  <si>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</si>
  <si>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</si>
  <si>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</si>
  <si>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</si>
  <si>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</si>
  <si>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</si>
  <si>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</si>
  <si>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</si>
  <si>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</si>
  <si>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</si>
  <si>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</si>
  <si>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</si>
  <si>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</si>
  <si>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</si>
  <si>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</si>
  <si>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</si>
  <si>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</si>
  <si>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</si>
  <si>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</si>
  <si>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</si>
  <si>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</si>
  <si>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</si>
  <si>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</si>
  <si>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</si>
  <si>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</si>
  <si>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</si>
  <si>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</si>
  <si>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</si>
  <si>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</si>
  <si>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</si>
  <si>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</si>
  <si>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</si>
  <si>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</si>
  <si>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</si>
  <si>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</si>
  <si>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</si>
  <si>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</si>
  <si>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</si>
  <si>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</si>
  <si>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</si>
  <si>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</si>
  <si>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</si>
  <si>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</si>
  <si>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</si>
  <si>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</si>
  <si>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</si>
  <si>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</si>
  <si>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</si>
  <si>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</si>
  <si>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</si>
  <si>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</si>
  <si>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</si>
  <si>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</si>
  <si>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</si>
  <si>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</si>
  <si>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</si>
  <si>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</si>
  <si>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</si>
  <si>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</si>
  <si>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</si>
  <si>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</si>
  <si>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</si>
  <si>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</si>
  <si>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</si>
  <si>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</si>
  <si>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</si>
  <si>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</si>
  <si>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</si>
  <si>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</si>
  <si>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</si>
  <si>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</si>
  <si>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</si>
  <si>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</si>
  <si>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</si>
  <si>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</si>
  <si>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</si>
  <si>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</si>
  <si>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</si>
  <si>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</si>
  <si>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</si>
  <si>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</si>
  <si>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</si>
  <si>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</si>
  <si>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</si>
  <si>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</si>
  <si>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</si>
  <si>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</si>
  <si>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</si>
  <si>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</si>
  <si>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</si>
  <si>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</si>
  <si>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</si>
  <si>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</si>
  <si>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</si>
  <si>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</si>
  <si>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</si>
  <si>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</si>
  <si>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</si>
  <si>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</si>
  <si>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</si>
  <si>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</si>
  <si>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</si>
  <si>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</si>
  <si>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</si>
  <si>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</si>
  <si>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</si>
  <si>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</si>
  <si>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</si>
  <si>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</si>
  <si>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</si>
  <si>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</si>
  <si>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</si>
  <si>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</si>
  <si>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</si>
  <si>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</si>
  <si>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</si>
  <si>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</si>
  <si>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</si>
  <si>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</si>
  <si>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</si>
  <si>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</si>
  <si>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</si>
  <si>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</si>
  <si>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</si>
  <si>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</si>
  <si>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</si>
  <si>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</si>
  <si>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</si>
  <si>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</si>
  <si>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</si>
  <si>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</si>
  <si>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</si>
  <si>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</si>
  <si>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</si>
  <si>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</si>
  <si>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</si>
  <si>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</si>
  <si>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</si>
  <si>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</si>
  <si>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</si>
  <si>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</si>
  <si>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</si>
  <si>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</si>
  <si>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</si>
  <si>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</si>
  <si>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</si>
  <si>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</si>
  <si>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</si>
  <si>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</si>
  <si>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</si>
  <si>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</si>
  <si>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</si>
  <si>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</si>
  <si>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</si>
  <si>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</si>
  <si>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</si>
  <si>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</si>
  <si>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</si>
  <si>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</si>
  <si>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</si>
  <si>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</si>
  <si>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</si>
  <si>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</si>
  <si>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</si>
  <si>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</si>
  <si>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</si>
  <si>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</si>
  <si>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</si>
  <si>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</si>
  <si>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</si>
  <si>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</si>
  <si>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</si>
  <si>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</si>
  <si>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</si>
  <si>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</si>
  <si>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</si>
  <si>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</si>
  <si>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</si>
  <si>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</si>
  <si>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</si>
  <si>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</si>
  <si>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</si>
  <si>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</si>
  <si>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</si>
  <si>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</si>
  <si>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</si>
  <si>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</si>
  <si>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</si>
  <si>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</si>
  <si>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</si>
  <si>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</si>
  <si>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</si>
  <si>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</si>
  <si>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</si>
  <si>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</si>
  <si>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</si>
  <si>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</si>
  <si>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</si>
  <si>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</si>
  <si>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</si>
  <si>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</si>
  <si>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</si>
  <si>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</si>
  <si>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</si>
  <si>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</si>
  <si>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</si>
  <si>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</si>
  <si>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</si>
  <si>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</si>
  <si>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</si>
  <si>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</si>
  <si>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</si>
  <si>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</si>
  <si>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</si>
  <si>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</si>
  <si>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</si>
  <si>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</si>
  <si>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</si>
  <si>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</si>
  <si>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</si>
  <si>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</si>
  <si>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</si>
  <si>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</si>
  <si>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</si>
  <si>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</si>
  <si>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</si>
  <si>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</si>
  <si>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</si>
  <si>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</si>
  <si>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</si>
  <si>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</si>
  <si>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</si>
  <si>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</si>
  <si>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</si>
  <si>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</si>
  <si>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</si>
  <si>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</si>
  <si>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</si>
  <si>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</si>
  <si>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</si>
  <si>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</si>
  <si>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</si>
  <si>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</si>
  <si>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</si>
  <si>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</si>
  <si>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</si>
  <si>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</si>
  <si>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</si>
  <si>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</si>
  <si>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</si>
  <si>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</si>
  <si>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</si>
  <si>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</si>
  <si>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</si>
  <si>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</si>
  <si>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</si>
  <si>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</si>
  <si>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</si>
  <si>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</si>
  <si>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</si>
  <si>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</si>
  <si>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</si>
  <si>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</si>
  <si>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</si>
  <si>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</si>
  <si>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</si>
  <si>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</si>
  <si>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</si>
  <si>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</si>
  <si>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</si>
  <si>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</si>
  <si>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</si>
  <si>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</si>
  <si>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</si>
  <si>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</si>
  <si>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</si>
  <si>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</si>
  <si>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</si>
  <si>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</si>
  <si>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</si>
  <si>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</si>
  <si>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</si>
  <si>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</si>
  <si>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</si>
  <si>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</si>
  <si>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</si>
  <si>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</si>
  <si>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</si>
  <si>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</si>
  <si>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</si>
  <si>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</si>
  <si>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</si>
  <si>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</si>
  <si>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</si>
  <si>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</si>
  <si>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</si>
  <si>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</si>
  <si>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</si>
  <si>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</si>
  <si>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</si>
  <si>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</si>
  <si>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</si>
  <si>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</si>
  <si>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</si>
  <si>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</si>
  <si>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</si>
  <si>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</si>
  <si>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</si>
  <si>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</si>
  <si>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</si>
  <si>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</si>
  <si>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</si>
  <si>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</si>
  <si>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</si>
  <si>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</si>
  <si>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</si>
  <si>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</si>
  <si>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</si>
  <si>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</si>
  <si>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</si>
  <si>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</si>
  <si>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</si>
  <si>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</si>
  <si>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</si>
  <si>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</si>
  <si>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</si>
  <si>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</si>
  <si>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</si>
  <si>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</si>
  <si>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</si>
  <si>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</si>
  <si>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</si>
  <si>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</si>
  <si>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</si>
  <si>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</si>
  <si>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</si>
  <si>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</si>
  <si>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</si>
  <si>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</si>
  <si>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</si>
  <si>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</si>
  <si>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</si>
  <si>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</si>
  <si>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</si>
  <si>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</si>
  <si>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</si>
  <si>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</si>
  <si>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</si>
  <si>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</si>
  <si>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</si>
  <si>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</si>
  <si>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</si>
  <si>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</si>
  <si>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</si>
  <si>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</si>
  <si>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</si>
  <si>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</si>
  <si>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</si>
  <si>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</si>
  <si>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</si>
  <si>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</si>
  <si>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</si>
  <si>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</si>
  <si>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</si>
  <si>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</si>
  <si>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</si>
  <si>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</si>
  <si>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</si>
  <si>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</si>
  <si>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</si>
  <si>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</si>
  <si>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</si>
  <si>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</si>
  <si>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</si>
  <si>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</si>
  <si>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</si>
  <si>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</si>
  <si>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</si>
  <si>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</si>
  <si>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</si>
  <si>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</si>
  <si>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</si>
  <si>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</si>
  <si>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</si>
  <si>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</si>
  <si>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</si>
  <si>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</si>
  <si>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</si>
  <si>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</si>
  <si>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</si>
  <si>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</si>
  <si>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</si>
  <si>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</si>
  <si>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</si>
  <si>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</si>
  <si>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</si>
  <si>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</si>
  <si>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</si>
  <si>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</si>
  <si>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</si>
  <si>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</si>
  <si>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</si>
  <si>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</si>
  <si>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</si>
  <si>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</si>
  <si>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</si>
  <si>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</si>
  <si>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</si>
  <si>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</si>
  <si>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</si>
  <si>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</si>
  <si>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</si>
  <si>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</si>
  <si>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</si>
  <si>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</si>
  <si>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</si>
  <si>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</si>
  <si>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</si>
  <si>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</si>
  <si>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</si>
  <si>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</si>
  <si>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</si>
  <si>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</si>
  <si>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</si>
  <si>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</si>
  <si>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</si>
  <si>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</si>
  <si>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</si>
  <si>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</si>
  <si>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</si>
  <si>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</si>
  <si>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</si>
  <si>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</si>
  <si>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</si>
  <si>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</si>
  <si>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</si>
  <si>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</si>
  <si>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</si>
  <si>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</si>
  <si>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</si>
  <si>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</si>
  <si>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</si>
  <si>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</si>
  <si>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</si>
  <si>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</si>
  <si>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</si>
  <si>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</si>
  <si>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</si>
  <si>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</si>
  <si>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</si>
  <si>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</si>
  <si>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</si>
  <si>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</si>
  <si>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</si>
  <si>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</si>
  <si>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</si>
  <si>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</si>
  <si>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</si>
  <si>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</si>
  <si>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</si>
  <si>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</si>
  <si>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</si>
  <si>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</si>
  <si>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</si>
  <si>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</si>
  <si>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</si>
  <si>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</si>
  <si>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</si>
  <si>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</si>
  <si>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</si>
  <si>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</si>
  <si>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</si>
  <si>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</si>
  <si>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</si>
  <si>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</si>
  <si>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</si>
  <si>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</si>
  <si>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</si>
  <si>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</si>
  <si>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</si>
  <si>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</si>
  <si>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</si>
  <si>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</si>
  <si>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</si>
  <si>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</si>
  <si>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</si>
  <si>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</si>
  <si>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</si>
  <si>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</si>
  <si>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</si>
  <si>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</si>
  <si>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</si>
  <si>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</si>
  <si>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</si>
  <si>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</si>
  <si>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</si>
  <si>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</si>
  <si>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</si>
  <si>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</si>
  <si>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</si>
  <si>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</si>
  <si>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</si>
  <si>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</si>
  <si>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</si>
  <si>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</si>
  <si>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</si>
  <si>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</si>
  <si>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</si>
  <si>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</si>
  <si>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</si>
  <si>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</si>
  <si>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</si>
  <si>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</si>
  <si>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</si>
  <si>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</si>
  <si>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</si>
  <si>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</si>
  <si>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</si>
  <si>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</si>
  <si>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</si>
  <si>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</si>
  <si>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</si>
  <si>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</si>
  <si>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</si>
  <si>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</si>
  <si>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</si>
  <si>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</si>
  <si>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</si>
  <si>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</si>
  <si>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</si>
  <si>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</si>
  <si>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</si>
  <si>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</si>
  <si>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</si>
  <si>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</si>
  <si>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</si>
  <si>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</si>
  <si>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</si>
  <si>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</si>
  <si>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</si>
  <si>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</si>
  <si>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</si>
  <si>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</si>
  <si>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</si>
  <si>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</si>
  <si>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</si>
  <si>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</si>
  <si>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</si>
  <si>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</si>
  <si>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</si>
  <si>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</si>
  <si>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</si>
  <si>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</si>
  <si>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</si>
  <si>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</si>
  <si>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</si>
  <si>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</si>
  <si>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</si>
  <si>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</si>
  <si>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</si>
  <si>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</si>
  <si>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</si>
  <si>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</si>
  <si>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</si>
  <si>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</si>
  <si>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</si>
  <si>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</si>
  <si>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</si>
  <si>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</si>
  <si>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</si>
  <si>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</si>
  <si>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</si>
  <si>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</si>
  <si>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</si>
  <si>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</si>
  <si>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</si>
  <si>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</si>
  <si>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</si>
  <si>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</si>
  <si>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</si>
  <si>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</si>
  <si>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</si>
  <si>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</si>
  <si>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</si>
  <si>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</si>
  <si>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</si>
  <si>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</si>
  <si>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</si>
  <si>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</si>
  <si>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</si>
  <si>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</si>
  <si>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</si>
  <si>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</si>
  <si>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</si>
  <si>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</si>
  <si>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</si>
  <si>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</si>
  <si>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</si>
  <si>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</si>
  <si>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</si>
  <si>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</si>
  <si>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</si>
  <si>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</si>
  <si>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</si>
  <si>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</si>
  <si>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</si>
  <si>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</si>
  <si>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</si>
  <si>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</si>
  <si>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</si>
  <si>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</si>
  <si>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</si>
  <si>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</si>
  <si>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</si>
  <si>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</si>
  <si>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</si>
  <si>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</si>
  <si>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</si>
  <si>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</si>
  <si>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</si>
  <si>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</si>
  <si>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</si>
  <si>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</si>
  <si>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</si>
  <si>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</si>
  <si>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</si>
  <si>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</si>
  <si>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</si>
  <si>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</si>
  <si>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</si>
  <si>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</si>
  <si>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</si>
  <si>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</si>
  <si>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</si>
  <si>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</si>
  <si>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</si>
  <si>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</si>
  <si>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</si>
  <si>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</si>
  <si>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</si>
  <si>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</si>
  <si>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</si>
  <si>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</si>
  <si>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</si>
  <si>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</si>
  <si>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</si>
  <si>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</si>
  <si>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</si>
  <si>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</si>
  <si>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</si>
  <si>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</si>
  <si>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</si>
  <si>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</si>
  <si>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</si>
  <si>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</si>
  <si>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</si>
  <si>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</si>
  <si>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</si>
  <si>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</si>
  <si>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</si>
  <si>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</si>
  <si>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</si>
  <si>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</si>
  <si>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</si>
  <si>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</si>
  <si>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</si>
  <si>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</si>
  <si>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</si>
  <si>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</si>
  <si>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</si>
  <si>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</si>
  <si>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</si>
  <si>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</si>
  <si>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</si>
  <si>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</si>
  <si>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</si>
  <si>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</si>
  <si>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</si>
  <si>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</si>
  <si>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</si>
  <si>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</si>
  <si>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</si>
  <si>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</si>
  <si>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</si>
  <si>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</si>
  <si>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</si>
  <si>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</si>
  <si>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</si>
  <si>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</si>
  <si>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</si>
  <si>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</si>
  <si>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</si>
  <si>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</si>
  <si>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</si>
  <si>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</si>
  <si>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</si>
  <si>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</si>
  <si>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</si>
  <si>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</si>
  <si>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</si>
  <si>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</si>
  <si>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</si>
  <si>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</si>
  <si>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</si>
  <si>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</si>
  <si>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</si>
  <si>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</si>
  <si>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</si>
  <si>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</si>
  <si>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</si>
  <si>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</si>
  <si>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</si>
  <si>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</si>
  <si>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</si>
  <si>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</si>
  <si>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</si>
  <si>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</si>
  <si>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</si>
  <si>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</si>
  <si>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</si>
  <si>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</si>
  <si>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</si>
  <si>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</si>
  <si>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</si>
  <si>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</si>
  <si>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</si>
  <si>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</si>
  <si>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</si>
  <si>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</si>
  <si>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</si>
  <si>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</si>
  <si>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</si>
  <si>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</si>
  <si>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</si>
  <si>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</si>
  <si>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</si>
  <si>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</si>
  <si>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</si>
  <si>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</si>
  <si>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</si>
  <si>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</si>
  <si>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</si>
  <si>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</si>
  <si>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</si>
  <si>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</si>
  <si>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</si>
  <si>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</si>
  <si>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</si>
  <si>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</si>
  <si>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</si>
  <si>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</si>
  <si>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</si>
  <si>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</si>
  <si>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</si>
  <si>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</si>
  <si>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</si>
  <si>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</si>
  <si>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</si>
  <si>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</si>
  <si>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</si>
  <si>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</si>
  <si>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</si>
  <si>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</si>
  <si>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</si>
  <si>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</si>
  <si>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</si>
  <si>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</si>
  <si>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</si>
  <si>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</si>
  <si>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</si>
  <si>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</si>
  <si>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</si>
  <si>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</si>
  <si>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</si>
  <si>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</si>
  <si>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</si>
  <si>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</si>
  <si>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</si>
  <si>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</si>
  <si>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</si>
  <si>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</si>
  <si>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</si>
  <si>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</si>
  <si>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</si>
  <si>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</si>
  <si>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</si>
  <si>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</si>
  <si>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</si>
  <si>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</si>
  <si>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</si>
  <si>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</si>
  <si>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</si>
  <si>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</si>
  <si>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</si>
  <si>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</si>
  <si>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</si>
  <si>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</si>
  <si>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</si>
  <si>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</si>
  <si>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</si>
  <si>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</si>
  <si>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</si>
  <si>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</si>
  <si>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</si>
  <si>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</si>
  <si>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</si>
  <si>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</si>
  <si>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</si>
  <si>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</si>
  <si>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</si>
  <si>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</si>
  <si>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</si>
  <si>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</si>
  <si>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</si>
  <si>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</si>
  <si>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</si>
  <si>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</si>
  <si>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</si>
  <si>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</si>
  <si>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</si>
  <si>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</si>
  <si>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</si>
  <si>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</si>
  <si>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</si>
  <si>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</si>
  <si>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</si>
  <si>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</si>
  <si>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</si>
  <si>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</si>
  <si>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</si>
  <si>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</si>
  <si>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</si>
  <si>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</si>
  <si>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</si>
  <si>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</si>
  <si>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</si>
  <si>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</si>
  <si>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</si>
  <si>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</si>
  <si>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</si>
  <si>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</si>
  <si>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</si>
  <si>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</si>
  <si>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</si>
  <si>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</si>
  <si>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</si>
  <si>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</si>
  <si>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</si>
  <si>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</si>
  <si>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</si>
  <si>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</si>
  <si>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</si>
  <si>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</si>
  <si>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</si>
  <si>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</si>
  <si>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</si>
  <si>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</si>
  <si>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</si>
  <si>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</si>
  <si>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</si>
  <si>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</si>
  <si>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</si>
  <si>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</si>
  <si>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</si>
  <si>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</si>
  <si>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</si>
  <si>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</si>
  <si>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</si>
  <si>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</si>
  <si>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</si>
  <si>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</si>
  <si>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</si>
  <si>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</si>
  <si>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</si>
  <si>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</si>
  <si>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</si>
  <si>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</si>
  <si>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</si>
  <si>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</si>
  <si>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</si>
  <si>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</si>
  <si>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</si>
  <si>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</si>
  <si>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</si>
  <si>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</si>
  <si>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</si>
  <si>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</si>
  <si>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</si>
  <si>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</si>
  <si>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</si>
  <si>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</si>
  <si>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</si>
  <si>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</si>
  <si>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</si>
  <si>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</si>
  <si>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</si>
  <si>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</si>
  <si>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</si>
  <si>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</si>
  <si>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</si>
  <si>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</si>
  <si>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</si>
  <si>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</si>
  <si>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</si>
  <si>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</si>
  <si>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</si>
  <si>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</si>
  <si>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</si>
  <si>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</si>
  <si>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</si>
  <si>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</si>
  <si>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</si>
  <si>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</si>
  <si>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</si>
  <si>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</si>
  <si>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</si>
  <si>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</si>
  <si>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</si>
  <si>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</si>
  <si>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</si>
  <si>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</si>
  <si>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</si>
  <si>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</si>
  <si>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</si>
  <si>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</si>
  <si>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</si>
  <si>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</si>
  <si>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</si>
  <si>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</si>
  <si>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</si>
  <si>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</si>
  <si>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</si>
  <si>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</si>
  <si>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</si>
  <si>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</si>
  <si>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</si>
  <si>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</si>
  <si>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</si>
  <si>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</si>
  <si>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</si>
  <si>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</si>
  <si>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</si>
  <si>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</si>
  <si>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</si>
  <si>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</si>
  <si>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</si>
  <si>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</si>
  <si>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</si>
  <si>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</si>
  <si>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</si>
  <si>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</si>
  <si>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</si>
  <si>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</si>
  <si>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</si>
  <si>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</si>
  <si>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</si>
  <si>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</si>
  <si>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</si>
  <si>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</si>
  <si>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</si>
  <si>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</si>
  <si>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</si>
  <si>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</si>
  <si>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</si>
  <si>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</si>
  <si>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</si>
  <si>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</si>
  <si>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</si>
  <si>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</si>
  <si>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</si>
  <si>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</si>
  <si>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</si>
  <si>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</si>
  <si>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</si>
  <si>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</si>
  <si>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</si>
  <si>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</si>
  <si>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</si>
  <si>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</si>
  <si>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</si>
  <si>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</si>
  <si>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</si>
  <si>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</si>
  <si>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</si>
  <si>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</si>
  <si>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</si>
  <si>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</si>
  <si>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</si>
  <si>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</si>
  <si>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</si>
  <si>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</si>
  <si>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</si>
  <si>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</si>
  <si>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</si>
  <si>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</si>
  <si>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</si>
  <si>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</si>
  <si>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</si>
  <si>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</si>
  <si>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</si>
  <si>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</si>
  <si>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</si>
  <si>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</si>
  <si>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</si>
  <si>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</si>
  <si>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</si>
  <si>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</si>
  <si>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</si>
  <si>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</si>
  <si>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</si>
  <si>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</si>
  <si>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</si>
  <si>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</si>
  <si>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</si>
  <si>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</si>
  <si>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</si>
  <si>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</si>
  <si>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</si>
  <si>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</si>
  <si>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</si>
  <si>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</si>
  <si>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</si>
  <si>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</si>
  <si>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</si>
  <si>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</si>
  <si>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</si>
  <si>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</si>
  <si>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</si>
  <si>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</si>
  <si>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</si>
  <si>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</si>
  <si>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</si>
  <si>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</si>
  <si>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</si>
  <si>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</si>
  <si>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</si>
  <si>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</si>
  <si>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</si>
  <si>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</si>
  <si>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</si>
  <si>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</si>
  <si>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</si>
  <si>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</si>
  <si>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</si>
  <si>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</si>
  <si>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</si>
  <si>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</si>
  <si>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</si>
  <si>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</si>
  <si>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</si>
  <si>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</si>
  <si>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</si>
  <si>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</si>
  <si>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</si>
  <si>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</si>
  <si>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</si>
  <si>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</si>
  <si>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</si>
  <si>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</si>
  <si>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</si>
  <si>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</si>
  <si>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</si>
  <si>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</si>
  <si>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</si>
  <si>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</si>
  <si>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</si>
  <si>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</si>
  <si>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</si>
  <si>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</si>
  <si>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</si>
  <si>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</si>
  <si>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</si>
  <si>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</si>
  <si>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</si>
  <si>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</si>
  <si>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</si>
  <si>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</si>
  <si>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</si>
  <si>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</si>
  <si>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</si>
  <si>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</si>
  <si>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</si>
  <si>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</si>
  <si>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</si>
  <si>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</si>
  <si>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</si>
  <si>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</si>
  <si>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</si>
  <si>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</si>
  <si>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</si>
  <si>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</si>
  <si>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</si>
  <si>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</si>
  <si>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</si>
  <si>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</si>
  <si>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</si>
  <si>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</si>
  <si>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</si>
  <si>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</si>
  <si>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</si>
  <si>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</si>
  <si>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</si>
  <si>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</si>
  <si>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</si>
  <si>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</si>
  <si>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</si>
  <si>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</si>
  <si>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</si>
  <si>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</si>
  <si>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</si>
  <si>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</si>
  <si>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</si>
  <si>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</si>
  <si>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</si>
  <si>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</si>
  <si>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</si>
  <si>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</si>
  <si>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</si>
  <si>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</si>
  <si>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</si>
  <si>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</si>
  <si>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</si>
  <si>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</si>
  <si>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</si>
  <si>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</si>
  <si>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</si>
  <si>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</si>
  <si>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</si>
  <si>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</si>
  <si>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</si>
  <si>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</si>
  <si>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</si>
  <si>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</si>
  <si>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</si>
  <si>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</si>
  <si>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</si>
  <si>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</si>
  <si>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</si>
  <si>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</si>
  <si>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</si>
  <si>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</si>
  <si>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</si>
  <si>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</si>
  <si>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</si>
  <si>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</si>
  <si>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</si>
  <si>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</si>
  <si>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</si>
  <si>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</si>
  <si>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</si>
  <si>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</si>
  <si>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</si>
  <si>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</si>
  <si>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</si>
  <si>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</si>
  <si>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</si>
  <si>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</si>
  <si>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</si>
  <si>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</si>
  <si>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</si>
  <si>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</si>
  <si>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</si>
  <si>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</si>
  <si>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</si>
  <si>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</si>
  <si>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</si>
  <si>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</si>
  <si>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</si>
  <si>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</si>
  <si>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</si>
  <si>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</si>
  <si>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</si>
  <si>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</si>
  <si>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</si>
  <si>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</si>
  <si>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</si>
  <si>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</si>
  <si>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</si>
  <si>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</si>
  <si>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</si>
  <si>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</si>
  <si>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</si>
  <si>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</si>
  <si>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</si>
  <si>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</si>
  <si>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</si>
  <si>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</si>
  <si>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</si>
  <si>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</si>
  <si>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</si>
  <si>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</si>
  <si>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</si>
  <si>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</si>
  <si>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</si>
  <si>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</si>
  <si>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</si>
  <si>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</si>
  <si>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</si>
  <si>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</si>
  <si>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</si>
  <si>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</si>
  <si>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</si>
  <si>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</si>
  <si>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</si>
  <si>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</si>
  <si>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</si>
  <si>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</si>
  <si>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</si>
  <si>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</si>
  <si>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</si>
  <si>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</si>
  <si>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</si>
  <si>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</si>
  <si>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</si>
  <si>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</si>
  <si>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</si>
  <si>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</si>
  <si>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</si>
  <si>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</si>
  <si>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</si>
  <si>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</si>
  <si>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</si>
  <si>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</si>
  <si>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</si>
  <si>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</si>
  <si>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</si>
  <si>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</si>
  <si>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</si>
  <si>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</si>
  <si>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</si>
  <si>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</si>
  <si>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</si>
  <si>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</si>
  <si>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</si>
  <si>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</si>
  <si>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</si>
  <si>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</si>
  <si>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</si>
  <si>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</si>
  <si>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</si>
  <si>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</si>
  <si>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</si>
  <si>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</si>
  <si>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</si>
  <si>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</si>
  <si>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</si>
  <si>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</si>
  <si>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</si>
  <si>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</si>
  <si>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</si>
  <si>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</si>
  <si>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</si>
  <si>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</si>
  <si>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</si>
  <si>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</si>
  <si>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</si>
  <si>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</si>
  <si>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</si>
  <si>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</si>
  <si>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</si>
  <si>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</si>
  <si>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</si>
  <si>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</si>
  <si>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</si>
  <si>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</si>
  <si>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</si>
  <si>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</si>
  <si>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</si>
  <si>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</si>
  <si>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</si>
  <si>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</si>
  <si>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</si>
  <si>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</si>
  <si>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</si>
  <si>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</si>
  <si>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</si>
  <si>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</si>
  <si>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</si>
  <si>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</si>
  <si>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</si>
  <si>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</si>
  <si>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</si>
  <si>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</si>
  <si>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</si>
  <si>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</si>
  <si>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</si>
  <si>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</si>
  <si>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</si>
  <si>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</si>
  <si>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</si>
  <si>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</si>
  <si>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</si>
  <si>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</si>
  <si>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</si>
  <si>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</si>
  <si>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</si>
  <si>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</si>
  <si>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</si>
  <si>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</si>
  <si>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</si>
  <si>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</si>
  <si>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</si>
  <si>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</si>
  <si>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</si>
  <si>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</si>
  <si>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</si>
  <si>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</si>
  <si>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</si>
  <si>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</si>
  <si>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</si>
  <si>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</si>
  <si>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</si>
  <si>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</si>
  <si>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</si>
  <si>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</si>
  <si>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</si>
  <si>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</si>
  <si>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</si>
  <si>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</si>
  <si>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</si>
  <si>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</si>
  <si>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</si>
  <si>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</si>
  <si>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</si>
  <si>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</si>
  <si>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</si>
  <si>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</si>
  <si>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</si>
  <si>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</si>
  <si>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</si>
  <si>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</si>
  <si>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</si>
  <si>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</si>
  <si>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</si>
  <si>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</si>
  <si>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</si>
  <si>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</si>
  <si>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</si>
  <si>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</si>
  <si>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</si>
  <si>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</si>
  <si>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</si>
  <si>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</si>
  <si>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</si>
  <si>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</si>
  <si>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</si>
  <si>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</si>
  <si>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</si>
  <si>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</si>
  <si>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</si>
  <si>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</si>
  <si>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</si>
  <si>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</si>
  <si>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</si>
  <si>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</si>
  <si>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</si>
  <si>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</si>
  <si>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</si>
  <si>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</si>
  <si>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</si>
  <si>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</si>
  <si>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</si>
  <si>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</si>
  <si>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</si>
  <si>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</si>
  <si>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</si>
  <si>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</si>
  <si>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</si>
  <si>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</si>
  <si>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</si>
  <si>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</si>
  <si>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</si>
  <si>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</si>
  <si>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</si>
  <si>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</si>
  <si>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</si>
  <si>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</si>
  <si>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</si>
  <si>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</si>
  <si>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</si>
  <si>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</si>
  <si>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</si>
  <si>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</si>
  <si>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</si>
  <si>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</si>
  <si>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</si>
  <si>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</si>
  <si>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</si>
  <si>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</si>
  <si>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</si>
  <si>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</si>
  <si>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</si>
  <si>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</si>
  <si>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</si>
  <si>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</si>
  <si>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</si>
  <si>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</si>
  <si>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</si>
  <si>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</si>
  <si>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</si>
  <si>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</si>
  <si>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</si>
  <si>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</si>
  <si>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</si>
  <si>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</si>
  <si>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</si>
  <si>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</si>
  <si>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</si>
  <si>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</si>
  <si>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</si>
  <si>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</si>
  <si>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</si>
  <si>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</si>
  <si>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</si>
  <si>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</si>
  <si>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</si>
  <si>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</si>
  <si>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</si>
  <si>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</si>
  <si>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</si>
  <si>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</si>
  <si>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</si>
  <si>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</si>
  <si>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</si>
  <si>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</si>
  <si>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</si>
  <si>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</si>
  <si>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</si>
  <si>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</si>
  <si>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</si>
  <si>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</si>
  <si>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</si>
  <si>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</si>
  <si>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</si>
  <si>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</si>
  <si>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</si>
  <si>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</si>
  <si>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</si>
  <si>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</si>
  <si>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</si>
  <si>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</si>
  <si>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</si>
  <si>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</si>
  <si>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</si>
  <si>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</si>
  <si>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</si>
  <si>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</si>
  <si>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</si>
  <si>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</si>
  <si>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</si>
  <si>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</si>
  <si>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</si>
  <si>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</si>
  <si>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</si>
  <si>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</si>
  <si>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</si>
  <si>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</si>
  <si>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</si>
  <si>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</si>
  <si>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</si>
  <si>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</si>
  <si>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</si>
  <si>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</si>
  <si>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</si>
  <si>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</si>
  <si>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</si>
  <si>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</si>
  <si>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</si>
  <si>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</si>
  <si>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</si>
  <si>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</si>
  <si>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</si>
  <si>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</si>
  <si>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</si>
  <si>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</si>
  <si>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</si>
  <si>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</si>
  <si>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</si>
  <si>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</si>
  <si>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</si>
  <si>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</si>
  <si>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</si>
  <si>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</si>
  <si>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</si>
  <si>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</si>
  <si>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</si>
  <si>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</si>
  <si>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</si>
  <si>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</si>
  <si>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</si>
  <si>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</si>
  <si>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</si>
  <si>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</si>
  <si>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</si>
  <si>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</si>
  <si>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</si>
  <si>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</si>
  <si>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</si>
  <si>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</si>
  <si>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</si>
  <si>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</si>
  <si>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</si>
  <si>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</si>
  <si>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</si>
  <si>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</si>
  <si>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</si>
  <si>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</si>
  <si>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</si>
  <si>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</si>
  <si>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</si>
  <si>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</si>
  <si>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</si>
  <si>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</si>
  <si>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</si>
  <si>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</si>
  <si>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</si>
  <si>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</si>
  <si>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</si>
  <si>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</si>
  <si>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</si>
  <si>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</si>
  <si>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</si>
  <si>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</si>
  <si>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</si>
  <si>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</si>
  <si>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</si>
  <si>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</si>
  <si>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</si>
  <si>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</si>
  <si>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</si>
  <si>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</si>
  <si>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</si>
  <si>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</si>
  <si>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</si>
  <si>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</si>
  <si>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</si>
  <si>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</si>
  <si>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</si>
  <si>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</si>
  <si>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</si>
  <si>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</si>
  <si>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</si>
  <si>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</si>
  <si>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</si>
  <si>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</si>
  <si>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</si>
  <si>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</si>
  <si>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</si>
  <si>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</si>
  <si>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</si>
  <si>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</si>
  <si>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</si>
  <si>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</si>
  <si>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</si>
  <si>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</si>
  <si>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</si>
  <si>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</si>
  <si>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</si>
  <si>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</si>
  <si>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</si>
  <si>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</si>
  <si>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</si>
  <si>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</si>
  <si>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</si>
  <si>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</si>
  <si>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</si>
  <si>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</si>
  <si>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</si>
  <si>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</si>
  <si>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</si>
  <si>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</si>
  <si>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</si>
  <si>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</si>
  <si>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</si>
  <si>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</si>
  <si>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</si>
  <si>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</si>
  <si>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</si>
  <si>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</si>
  <si>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</si>
  <si>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</si>
  <si>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</si>
  <si>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</si>
  <si>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</si>
  <si>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</si>
  <si>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</si>
  <si>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</si>
  <si>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</si>
  <si>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</si>
  <si>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</si>
  <si>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</si>
  <si>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</si>
  <si>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</si>
  <si>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</si>
  <si>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</si>
  <si>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</si>
  <si>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</si>
  <si>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</si>
  <si>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</si>
  <si>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</si>
  <si>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</si>
  <si>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</si>
  <si>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</si>
  <si>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</si>
  <si>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</si>
  <si>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</si>
  <si>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</si>
  <si>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</si>
  <si>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</si>
  <si>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</si>
  <si>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</si>
  <si>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</si>
  <si>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</si>
  <si>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</si>
  <si>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</si>
  <si>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</si>
  <si>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</si>
  <si>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</si>
  <si>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</si>
  <si>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</si>
  <si>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</si>
  <si>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</si>
  <si>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</si>
  <si>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</si>
  <si>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</si>
  <si>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</si>
  <si>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</si>
  <si>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</si>
  <si>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</si>
  <si>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</si>
  <si>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</si>
  <si>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</si>
  <si>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</si>
  <si>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</si>
  <si>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</si>
  <si>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</si>
  <si>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</si>
  <si>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</si>
  <si>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</si>
  <si>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</si>
  <si>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</si>
  <si>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</si>
  <si>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</si>
  <si>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</si>
  <si>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</si>
  <si>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</si>
  <si>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</si>
  <si>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</si>
  <si>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</si>
  <si>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</si>
  <si>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</si>
  <si>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</si>
  <si>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</si>
  <si>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</si>
  <si>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</si>
  <si>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</si>
  <si>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</si>
  <si>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</si>
  <si>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</si>
  <si>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</si>
  <si>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</si>
  <si>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</si>
  <si>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</si>
  <si>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</si>
  <si>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</si>
  <si>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</si>
  <si>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</si>
  <si>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</si>
  <si>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</si>
  <si>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</si>
  <si>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</si>
  <si>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</si>
  <si>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</si>
  <si>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</si>
  <si>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</si>
  <si>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</si>
  <si>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</si>
  <si>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</si>
  <si>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</si>
  <si>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</si>
  <si>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</si>
  <si>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</si>
  <si>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</si>
  <si>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</si>
  <si>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</si>
  <si>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</si>
  <si>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</si>
  <si>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</si>
  <si>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</si>
  <si>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</si>
  <si>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</si>
  <si>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</si>
  <si>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</si>
  <si>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</si>
  <si>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</si>
  <si>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</si>
  <si>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</si>
  <si>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</si>
  <si>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</si>
  <si>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</si>
  <si>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</si>
  <si>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</si>
  <si>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</si>
  <si>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</si>
  <si>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</si>
  <si>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</si>
  <si>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</si>
  <si>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</si>
  <si>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</si>
  <si>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</si>
  <si>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</si>
  <si>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</si>
  <si>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</si>
  <si>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</si>
  <si>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</si>
  <si>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</si>
  <si>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</si>
  <si>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</si>
  <si>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</si>
  <si>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</si>
  <si>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</si>
  <si>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</si>
  <si>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</si>
  <si>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</si>
  <si>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</si>
  <si>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</si>
  <si>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</si>
  <si>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</si>
  <si>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</si>
  <si>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</si>
  <si>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</si>
  <si>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</si>
  <si>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</si>
  <si>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</si>
  <si>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</si>
  <si>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</si>
  <si>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</si>
  <si>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</si>
  <si>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</si>
  <si>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</si>
  <si>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</si>
  <si>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</si>
  <si>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</si>
  <si>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</si>
  <si>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</si>
  <si>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</si>
  <si>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</si>
  <si>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</si>
  <si>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</si>
  <si>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</si>
  <si>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</si>
  <si>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</si>
  <si>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</si>
  <si>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</si>
  <si>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</si>
  <si>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</si>
  <si>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</si>
  <si>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</si>
  <si>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</si>
  <si>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</si>
  <si>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</si>
  <si>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</si>
  <si>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</si>
  <si>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</si>
  <si>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</si>
  <si>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</si>
  <si>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</si>
  <si>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</si>
  <si>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</si>
  <si>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</si>
  <si>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</si>
  <si>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</si>
  <si>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</si>
  <si>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</si>
  <si>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</si>
  <si>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</si>
  <si>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</si>
  <si>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</si>
  <si>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</si>
  <si>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</si>
  <si>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</si>
  <si>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</si>
  <si>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</si>
  <si>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</si>
  <si>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</si>
  <si>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</si>
  <si>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</si>
  <si>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</si>
  <si>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</si>
  <si>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</si>
  <si>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</si>
  <si>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</si>
  <si>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</si>
  <si>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</si>
  <si>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</si>
  <si>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</si>
  <si>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</si>
  <si>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</si>
  <si>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</si>
  <si>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</si>
  <si>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</si>
  <si>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</si>
  <si>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</si>
  <si>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</si>
  <si>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</si>
  <si>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</si>
  <si>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</si>
  <si>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</si>
  <si>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</si>
  <si>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</si>
  <si>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</si>
  <si>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</si>
  <si>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</si>
  <si>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</si>
  <si>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</si>
  <si>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</si>
  <si>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</si>
  <si>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</si>
  <si>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</si>
  <si>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</si>
  <si>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</si>
  <si>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</si>
  <si>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</si>
  <si>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</si>
  <si>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</si>
  <si>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</si>
  <si>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</si>
  <si>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</si>
  <si>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</si>
  <si>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</si>
  <si>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</si>
  <si>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</si>
  <si>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</si>
  <si>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</si>
  <si>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</si>
  <si>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</si>
  <si>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</si>
  <si>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</si>
  <si>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</si>
  <si>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</si>
  <si>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</si>
  <si>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</si>
  <si>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</si>
  <si>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</si>
  <si>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</si>
  <si>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</si>
  <si>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</si>
  <si>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</si>
  <si>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</si>
  <si>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</si>
  <si>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</si>
  <si>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</si>
  <si>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</si>
  <si>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</si>
  <si>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</si>
  <si>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</si>
  <si>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</si>
  <si>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</si>
  <si>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</si>
  <si>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</si>
  <si>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</si>
  <si>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</si>
  <si>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</si>
  <si>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</si>
  <si>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</si>
  <si>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</si>
  <si>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</si>
  <si>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</si>
  <si>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</si>
  <si>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</si>
  <si>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</si>
  <si>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</si>
  <si>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</si>
  <si>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</si>
  <si>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</si>
  <si>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</si>
  <si>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</si>
  <si>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</si>
  <si>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</si>
  <si>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</si>
  <si>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</si>
  <si>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</si>
  <si>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</si>
  <si>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</si>
  <si>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</si>
  <si>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</si>
  <si>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</si>
  <si>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</si>
  <si>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</si>
  <si>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</si>
  <si>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</si>
  <si>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</si>
  <si>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</si>
  <si>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</si>
  <si>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</si>
  <si>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</si>
  <si>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</si>
  <si>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</si>
  <si>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</si>
  <si>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</si>
  <si>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</si>
  <si>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</si>
  <si>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</si>
  <si>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</si>
  <si>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</si>
  <si>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</si>
  <si>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</si>
  <si>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</si>
  <si>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</si>
  <si>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</si>
  <si>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</si>
  <si>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</si>
  <si>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</si>
  <si>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</si>
  <si>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</si>
  <si>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</si>
  <si>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</si>
  <si>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</si>
  <si>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</si>
  <si>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</si>
  <si>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</si>
  <si>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</si>
  <si>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</si>
  <si>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</si>
  <si>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</si>
  <si>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</si>
  <si>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</si>
  <si>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</si>
  <si>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</si>
  <si>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</si>
  <si>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</si>
  <si>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</si>
  <si>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</si>
  <si>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</si>
  <si>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</si>
  <si>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</si>
  <si>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</si>
  <si>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</si>
  <si>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</si>
  <si>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</si>
  <si>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</si>
  <si>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</si>
  <si>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</si>
  <si>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</si>
  <si>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</si>
  <si>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</si>
  <si>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</si>
  <si>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</si>
  <si>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</si>
  <si>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</si>
  <si>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</si>
  <si>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</si>
  <si>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</si>
  <si>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</si>
  <si>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</si>
  <si>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</si>
  <si>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</si>
  <si>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</si>
  <si>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</si>
  <si>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</si>
  <si>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</si>
  <si>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</si>
  <si>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</si>
  <si>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</si>
  <si>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</si>
  <si>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</si>
  <si>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</si>
  <si>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</si>
  <si>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</si>
  <si>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</si>
  <si>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</si>
  <si>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</si>
  <si>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</si>
  <si>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</si>
  <si>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</si>
  <si>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</si>
  <si>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</si>
  <si>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</si>
  <si>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</si>
  <si>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</si>
  <si>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</si>
  <si>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</si>
  <si>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</si>
  <si>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</si>
  <si>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</si>
  <si>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</si>
  <si>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</si>
  <si>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</si>
  <si>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</si>
  <si>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</si>
  <si>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</si>
  <si>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</si>
  <si>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</si>
  <si>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</si>
  <si>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</si>
  <si>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</si>
  <si>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</si>
  <si>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</si>
  <si>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</si>
  <si>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</si>
  <si>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</si>
  <si>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</si>
  <si>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</si>
  <si>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</si>
  <si>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</si>
  <si>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</si>
  <si>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</si>
  <si>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</si>
  <si>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</si>
  <si>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</si>
  <si>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</si>
  <si>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</si>
  <si>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</si>
  <si>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</si>
  <si>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</si>
  <si>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</si>
  <si>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</si>
  <si>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</si>
  <si>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</si>
  <si>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</si>
  <si>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</si>
  <si>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</si>
  <si>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</si>
  <si>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</si>
  <si>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</si>
  <si>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</si>
  <si>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</si>
  <si>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</si>
  <si>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</si>
  <si>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</si>
  <si>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</si>
  <si>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</si>
  <si>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</si>
  <si>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</si>
  <si>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</si>
  <si>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</si>
  <si>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</si>
  <si>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</si>
  <si>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</si>
  <si>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</si>
  <si>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</si>
  <si>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</si>
  <si>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</si>
  <si>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</si>
  <si>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</si>
  <si>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</si>
  <si>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</si>
  <si>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</si>
  <si>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</si>
  <si>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</si>
  <si>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</si>
  <si>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</si>
  <si>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</si>
  <si>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</si>
  <si>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</si>
  <si>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</si>
  <si>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</si>
  <si>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</si>
  <si>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</si>
  <si>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</si>
  <si>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</si>
  <si>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</si>
  <si>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</si>
  <si>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</si>
  <si>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</si>
  <si>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</si>
  <si>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</si>
  <si>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</si>
  <si>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</si>
  <si>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</si>
  <si>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</si>
  <si>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</si>
  <si>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</si>
  <si>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</si>
  <si>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</si>
  <si>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</si>
  <si>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</si>
  <si>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</si>
  <si>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</si>
  <si>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</si>
  <si>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</si>
  <si>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</si>
  <si>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</si>
  <si>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</si>
  <si>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</si>
  <si>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</si>
  <si>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</si>
  <si>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</si>
  <si>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</si>
  <si>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</si>
  <si>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</si>
  <si>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</si>
  <si>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</si>
  <si>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</si>
  <si>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</si>
  <si>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</si>
  <si>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</si>
  <si>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</si>
  <si>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</si>
  <si>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</si>
  <si>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</si>
  <si>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</si>
  <si>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</si>
  <si>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</si>
  <si>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</si>
  <si>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</si>
  <si>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</si>
  <si>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</si>
  <si>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</si>
  <si>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</si>
  <si>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</si>
  <si>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</si>
  <si>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</si>
  <si>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</si>
  <si>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</si>
  <si>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</si>
  <si>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</si>
  <si>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</si>
  <si>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</si>
  <si>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</si>
  <si>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</si>
  <si>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</si>
  <si>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</si>
  <si>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</si>
  <si>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</si>
  <si>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</si>
  <si>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</si>
  <si>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</si>
  <si>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</si>
  <si>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</si>
  <si>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</si>
  <si>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</si>
  <si>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</si>
  <si>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</si>
  <si>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</si>
  <si>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</si>
  <si>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</si>
  <si>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</si>
  <si>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</si>
  <si>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</si>
  <si>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</si>
  <si>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</si>
  <si>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</si>
  <si>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</si>
  <si>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</si>
  <si>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</si>
  <si>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</si>
  <si>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</si>
  <si>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</si>
  <si>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</si>
  <si>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</si>
  <si>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</si>
  <si>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</si>
  <si>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</si>
  <si>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</si>
  <si>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</si>
  <si>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</si>
  <si>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</si>
  <si>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</si>
  <si>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</si>
  <si>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</si>
  <si>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</si>
  <si>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</si>
  <si>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</si>
  <si>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</si>
  <si>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</si>
  <si>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</si>
  <si>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</si>
  <si>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</si>
  <si>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</si>
  <si>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</si>
  <si>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</si>
  <si>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</si>
  <si>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</si>
  <si>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</si>
  <si>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</si>
  <si>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</si>
  <si>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</si>
  <si>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</si>
  <si>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</si>
  <si>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</si>
  <si>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</si>
  <si>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</si>
  <si>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</si>
  <si>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</si>
  <si>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</si>
  <si>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</si>
  <si>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</si>
  <si>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</si>
  <si>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</si>
  <si>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</si>
  <si>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</si>
  <si>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</si>
  <si>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</si>
  <si>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</si>
  <si>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</si>
  <si>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</si>
  <si>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</si>
  <si>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</si>
  <si>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</si>
  <si>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</si>
  <si>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</si>
  <si>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</si>
  <si>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</si>
  <si>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</si>
  <si>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</si>
  <si>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</si>
  <si>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</si>
  <si>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</si>
  <si>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</si>
  <si>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</si>
  <si>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</si>
  <si>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</si>
  <si>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</si>
  <si>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</si>
  <si>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</si>
  <si>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</si>
  <si>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</si>
  <si>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</si>
  <si>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</si>
  <si>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</si>
  <si>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</si>
  <si>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</si>
  <si>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</si>
  <si>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</si>
  <si>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</si>
  <si>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</si>
  <si>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</si>
  <si>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</si>
  <si>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</si>
  <si>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</si>
  <si>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</si>
  <si>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</si>
  <si>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</si>
  <si>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</si>
  <si>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</si>
  <si>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</si>
  <si>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</si>
  <si>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</si>
  <si>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</si>
  <si>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</si>
  <si>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</si>
  <si>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</si>
  <si>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</si>
  <si>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</si>
  <si>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</si>
  <si>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</si>
  <si>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</si>
  <si>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</si>
  <si>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</si>
  <si>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</si>
  <si>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</si>
  <si>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</si>
  <si>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</si>
  <si>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</si>
  <si>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</si>
  <si>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</si>
  <si>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</si>
  <si>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</si>
  <si>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</si>
  <si>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</si>
  <si>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</si>
  <si>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</si>
  <si>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</si>
  <si>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</si>
  <si>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</si>
  <si>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</si>
  <si>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</si>
  <si>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</si>
  <si>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</si>
  <si>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</si>
  <si>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</si>
  <si>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</si>
  <si>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</si>
  <si>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</si>
  <si>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</si>
  <si>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</si>
  <si>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</si>
  <si>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</si>
  <si>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</si>
  <si>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</si>
  <si>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</si>
  <si>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</si>
  <si>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</si>
  <si>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</si>
  <si>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</si>
  <si>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</si>
  <si>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</si>
  <si>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</si>
  <si>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</si>
  <si>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</si>
  <si>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</si>
  <si>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</si>
  <si>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</si>
  <si>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</si>
  <si>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</si>
  <si>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</si>
  <si>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</si>
  <si>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</si>
  <si>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</si>
  <si>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</si>
  <si>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</si>
  <si>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</si>
  <si>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</si>
  <si>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</si>
  <si>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</si>
  <si>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</si>
  <si>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</si>
  <si>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</si>
  <si>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</si>
  <si>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</si>
  <si>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</si>
  <si>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</si>
  <si>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</si>
  <si>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</si>
  <si>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</si>
  <si>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</si>
  <si>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</si>
  <si>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</si>
  <si>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</si>
  <si>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</si>
  <si>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</si>
  <si>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</si>
  <si>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</si>
  <si>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</si>
  <si>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</si>
  <si>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</si>
  <si>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</si>
  <si>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</si>
  <si>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</si>
  <si>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</si>
  <si>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</si>
  <si>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</si>
  <si>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</si>
  <si>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</si>
  <si>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</si>
  <si>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</si>
  <si>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</si>
  <si>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</si>
  <si>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</si>
  <si>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</si>
  <si>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</si>
  <si>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</si>
  <si>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</si>
  <si>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</si>
  <si>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</si>
  <si>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</si>
  <si>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</si>
  <si>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</si>
  <si>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</si>
  <si>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</si>
  <si>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</si>
  <si>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</si>
  <si>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</si>
  <si>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</si>
  <si>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</si>
  <si>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</si>
  <si>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</si>
  <si>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</si>
  <si>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</si>
  <si>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</si>
  <si>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</si>
  <si>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</si>
  <si>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</si>
  <si>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</si>
  <si>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</si>
  <si>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</si>
  <si>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</si>
  <si>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</si>
  <si>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</si>
  <si>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</si>
  <si>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</si>
  <si>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</si>
  <si>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</si>
  <si>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</si>
  <si>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</si>
  <si>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</si>
  <si>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</si>
  <si>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</si>
  <si>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</si>
  <si>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</si>
  <si>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</si>
  <si>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</si>
  <si>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</si>
  <si>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</si>
  <si>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</si>
  <si>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</si>
  <si>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</si>
  <si>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</si>
  <si>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</si>
  <si>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</si>
  <si>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</si>
  <si>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</si>
  <si>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</si>
  <si>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</si>
  <si>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</si>
  <si>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</si>
  <si>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</si>
  <si>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</si>
  <si>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</si>
  <si>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</si>
  <si>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</si>
  <si>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</si>
  <si>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</si>
  <si>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</si>
  <si>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</si>
  <si>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</si>
  <si>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</si>
  <si>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</si>
  <si>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</si>
  <si>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</si>
  <si>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</si>
  <si>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</si>
  <si>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</si>
  <si>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</si>
  <si>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</si>
  <si>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</si>
  <si>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</si>
  <si>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</si>
  <si>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</si>
  <si>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</si>
  <si>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</si>
  <si>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</si>
  <si>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</si>
  <si>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</si>
  <si>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</si>
  <si>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</si>
  <si>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</si>
  <si>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</si>
  <si>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</si>
  <si>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</si>
  <si>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</si>
  <si>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</si>
  <si>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</si>
  <si>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</si>
  <si>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</si>
  <si>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</si>
  <si>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</si>
  <si>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</si>
  <si>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</si>
  <si>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</si>
  <si>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</si>
  <si>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</si>
  <si>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</si>
  <si>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</si>
  <si>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</si>
  <si>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</si>
  <si>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</si>
  <si>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</si>
  <si>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</si>
  <si>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</si>
  <si>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</si>
  <si>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</si>
  <si>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</si>
  <si>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</si>
  <si>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</si>
  <si>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</si>
  <si>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</si>
  <si>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</si>
  <si>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</si>
  <si>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</si>
  <si>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</si>
  <si>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</si>
  <si>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</si>
  <si>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</si>
  <si>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</si>
  <si>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</si>
  <si>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</si>
  <si>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</si>
  <si>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</si>
  <si>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</si>
  <si>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</si>
  <si>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</si>
  <si>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</si>
  <si>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</si>
  <si>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</si>
  <si>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</si>
  <si>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</si>
  <si>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</si>
  <si>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</si>
  <si>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</si>
  <si>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</si>
  <si>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</si>
  <si>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</si>
  <si>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</si>
  <si>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</si>
  <si>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</si>
  <si>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</si>
  <si>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</si>
  <si>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</si>
  <si>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</si>
  <si>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</si>
  <si>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</si>
  <si>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</si>
  <si>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</si>
  <si>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</si>
  <si>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</si>
  <si>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</si>
  <si>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</si>
  <si>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</si>
  <si>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</si>
  <si>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</si>
  <si>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</si>
  <si>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</si>
  <si>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</si>
  <si>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</si>
  <si>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</si>
  <si>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</si>
  <si>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</si>
  <si>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</si>
  <si>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</si>
  <si>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</si>
  <si>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</si>
  <si>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</si>
  <si>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</si>
  <si>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</si>
  <si>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</si>
  <si>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</si>
  <si>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</si>
  <si>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</si>
  <si>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</si>
  <si>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</si>
  <si>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</si>
  <si>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</si>
  <si>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</si>
  <si>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</si>
  <si>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</si>
  <si>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</si>
  <si>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</si>
  <si>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</si>
  <si>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</si>
  <si>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</si>
  <si>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</si>
  <si>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</si>
  <si>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</si>
  <si>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</si>
  <si>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</si>
  <si>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</si>
  <si>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</si>
  <si>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</si>
  <si>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</si>
  <si>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</si>
  <si>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</si>
  <si>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</si>
  <si>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</si>
  <si>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</si>
  <si>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</si>
  <si>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</si>
  <si>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</si>
  <si>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</si>
  <si>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</si>
  <si>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</si>
  <si>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</si>
  <si>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</si>
  <si>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</si>
  <si>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</si>
  <si>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</si>
  <si>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</si>
  <si>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</si>
  <si>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</si>
  <si>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</si>
  <si>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</si>
  <si>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</si>
  <si>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</si>
  <si>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</si>
  <si>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</si>
  <si>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</si>
  <si>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</si>
  <si>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</si>
  <si>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</si>
  <si>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</si>
  <si>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</si>
  <si>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</si>
  <si>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</si>
  <si>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</si>
  <si>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</si>
  <si>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</si>
  <si>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</si>
  <si>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</si>
  <si>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</si>
  <si>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</si>
  <si>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</si>
  <si>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</si>
  <si>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</si>
  <si>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</si>
  <si>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</si>
  <si>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</si>
  <si>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</si>
  <si>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</si>
  <si>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</si>
  <si>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</si>
  <si>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</si>
  <si>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</si>
  <si>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</si>
  <si>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</si>
  <si>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</si>
  <si>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</si>
  <si>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</si>
  <si>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</si>
  <si>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</si>
  <si>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</si>
  <si>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</si>
  <si>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</si>
  <si>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</si>
  <si>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</si>
  <si>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</si>
  <si>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</si>
  <si>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</si>
  <si>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</si>
  <si>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</si>
  <si>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</si>
  <si>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</si>
  <si>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</si>
  <si>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</si>
  <si>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</si>
  <si>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</si>
  <si>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</si>
  <si>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</si>
  <si>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</si>
  <si>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</si>
  <si>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</si>
  <si>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</si>
  <si>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</si>
  <si>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</si>
  <si>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</si>
  <si>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</si>
  <si>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</si>
  <si>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</si>
  <si>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</si>
  <si>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</si>
  <si>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</si>
  <si>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</si>
  <si>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</si>
  <si>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</si>
  <si>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</si>
  <si>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</si>
  <si>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</si>
  <si>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</si>
  <si>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</si>
  <si>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</si>
  <si>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</si>
  <si>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</si>
  <si>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</si>
  <si>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</si>
  <si>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</si>
  <si>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</si>
  <si>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</si>
  <si>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</si>
  <si>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</si>
  <si>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</si>
  <si>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</si>
  <si>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</si>
  <si>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</si>
  <si>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</si>
  <si>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</si>
  <si>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</si>
  <si>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</si>
  <si>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</si>
  <si>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</si>
  <si>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</si>
  <si>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</si>
  <si>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</si>
  <si>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</si>
  <si>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</si>
  <si>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</si>
  <si>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</si>
  <si>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</si>
  <si>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</si>
  <si>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</si>
  <si>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</si>
  <si>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</si>
  <si>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</si>
  <si>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</si>
  <si>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</si>
  <si>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</si>
  <si>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</si>
  <si>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</si>
  <si>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</si>
  <si>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</si>
  <si>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</si>
  <si>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</si>
  <si>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</si>
  <si>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</si>
  <si>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</si>
  <si>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</si>
  <si>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</si>
  <si>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</si>
  <si>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</si>
  <si>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</si>
  <si>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</si>
  <si>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</si>
  <si>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</si>
  <si>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</si>
  <si>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</si>
  <si>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</si>
  <si>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</si>
  <si>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</si>
  <si>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</si>
  <si>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</si>
  <si>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</si>
  <si>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</si>
  <si>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</si>
  <si>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</si>
  <si>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</si>
  <si>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</si>
  <si>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</si>
  <si>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</si>
  <si>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</si>
  <si>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</si>
  <si>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</si>
  <si>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</si>
  <si>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</si>
  <si>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</si>
  <si>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</si>
  <si>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</si>
  <si>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</si>
  <si>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</si>
  <si>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</si>
  <si>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</si>
  <si>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</si>
  <si>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</si>
  <si>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</si>
  <si>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</si>
  <si>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</si>
  <si>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</si>
  <si>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</si>
  <si>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</si>
  <si>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</si>
  <si>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</si>
  <si>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</si>
  <si>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</si>
  <si>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</si>
  <si>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</si>
  <si>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</si>
  <si>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</si>
  <si>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</si>
  <si>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</si>
  <si>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</si>
  <si>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</si>
  <si>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</si>
  <si>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</si>
  <si>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</si>
  <si>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</si>
  <si>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</si>
  <si>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</si>
  <si>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</si>
  <si>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</si>
  <si>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</si>
  <si>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</si>
  <si>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</si>
  <si>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</si>
  <si>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</si>
  <si>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</si>
  <si>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</si>
  <si>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</si>
  <si>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</si>
  <si>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</si>
  <si>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</si>
  <si>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</si>
  <si>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</si>
  <si>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</si>
  <si>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</si>
  <si>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</si>
  <si>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</si>
  <si>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</si>
  <si>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</si>
  <si>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</si>
  <si>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</si>
  <si>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</si>
  <si>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</si>
  <si>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</si>
  <si>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</si>
  <si>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</si>
  <si>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</si>
  <si>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</si>
  <si>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</si>
  <si>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</si>
  <si>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</si>
  <si>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</si>
  <si>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</si>
  <si>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</si>
  <si>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</si>
  <si>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</si>
  <si>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</si>
  <si>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</si>
  <si>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</si>
  <si>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</si>
  <si>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</si>
  <si>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</si>
  <si>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</si>
  <si>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</si>
  <si>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</si>
  <si>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</si>
  <si>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</si>
  <si>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</si>
  <si>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</si>
  <si>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</si>
  <si>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</si>
  <si>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</si>
  <si>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</si>
  <si>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</si>
  <si>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</si>
  <si>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</si>
  <si>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</si>
  <si>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</si>
  <si>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</si>
  <si>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</si>
  <si>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</si>
  <si>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</si>
  <si>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</si>
  <si>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</si>
  <si>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</si>
  <si>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</si>
  <si>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</si>
  <si>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</si>
  <si>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</si>
  <si>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</si>
  <si>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</si>
  <si>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</si>
  <si>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</si>
  <si>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</si>
  <si>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</si>
  <si>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</si>
  <si>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</si>
  <si>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</si>
  <si>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</si>
  <si>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</si>
  <si>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</si>
  <si>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</si>
  <si>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</si>
  <si>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</si>
  <si>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</si>
  <si>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</si>
  <si>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</si>
  <si>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</si>
  <si>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</si>
  <si>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</si>
  <si>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</si>
  <si>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</si>
  <si>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</si>
  <si>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</si>
  <si>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</si>
  <si>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</si>
  <si>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</si>
  <si>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</si>
  <si>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</si>
  <si>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</si>
  <si>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</si>
  <si>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</si>
  <si>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</si>
  <si>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</si>
  <si>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</si>
  <si>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</si>
  <si>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</si>
  <si>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</si>
  <si>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</si>
  <si>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</si>
  <si>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</si>
  <si>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</si>
  <si>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</si>
  <si>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</si>
  <si>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</si>
  <si>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</si>
  <si>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</si>
  <si>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</si>
  <si>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</si>
  <si>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</si>
  <si>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</si>
  <si>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</si>
  <si>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</si>
  <si>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</si>
  <si>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</si>
  <si>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</si>
  <si>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</si>
  <si>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</si>
  <si>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</si>
  <si>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</si>
  <si>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</si>
  <si>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</si>
  <si>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</si>
  <si>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</si>
  <si>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</si>
  <si>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</si>
  <si>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</si>
  <si>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</si>
  <si>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</si>
  <si>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</si>
  <si>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</si>
  <si>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</si>
  <si>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</si>
  <si>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</si>
  <si>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</si>
  <si>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</si>
  <si>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</si>
  <si>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</si>
  <si>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</si>
  <si>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</si>
  <si>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</si>
  <si>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</si>
  <si>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</si>
  <si>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</si>
  <si>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</si>
  <si>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</si>
  <si>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</si>
  <si>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</si>
  <si>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</si>
  <si>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</si>
  <si>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</si>
  <si>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</si>
  <si>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</si>
  <si>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</si>
  <si>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</si>
  <si>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</si>
  <si>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</si>
  <si>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</si>
  <si>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</si>
  <si>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</si>
  <si>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</si>
  <si>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</si>
  <si>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</si>
  <si>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</si>
  <si>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</si>
  <si>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</si>
  <si>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</si>
  <si>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</si>
  <si>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</si>
  <si>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</si>
  <si>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</si>
  <si>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</si>
  <si>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</si>
  <si>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</si>
  <si>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</si>
  <si>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</si>
  <si>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</si>
  <si>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</si>
  <si>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</si>
  <si>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</si>
  <si>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</si>
  <si>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</si>
  <si>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</si>
  <si>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</si>
  <si>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</si>
  <si>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</si>
  <si>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</si>
  <si>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</si>
  <si>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</si>
  <si>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</si>
  <si>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</si>
  <si>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</si>
  <si>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</si>
  <si>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</si>
  <si>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</si>
  <si>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</si>
  <si>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</si>
  <si>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</si>
  <si>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</si>
  <si>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</si>
  <si>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</si>
  <si>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</si>
  <si>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</si>
  <si>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</si>
  <si>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</si>
  <si>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</si>
  <si>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</si>
  <si>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</si>
  <si>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</si>
  <si>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</si>
  <si>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</si>
  <si>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</si>
  <si>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</si>
  <si>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</si>
  <si>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</si>
  <si>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</si>
  <si>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</si>
  <si>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</si>
  <si>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</si>
  <si>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</si>
  <si>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</si>
  <si>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</si>
  <si>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</si>
  <si>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</si>
  <si>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</si>
  <si>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</si>
  <si>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</si>
  <si>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</si>
  <si>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</si>
  <si>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</si>
  <si>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</si>
  <si>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</si>
  <si>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</si>
  <si>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</si>
  <si>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</si>
  <si>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</si>
  <si>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</si>
  <si>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</si>
  <si>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</si>
  <si>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</si>
  <si>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</si>
  <si>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</si>
  <si>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</si>
  <si>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</si>
  <si>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</si>
  <si>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</si>
  <si>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</si>
  <si>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</si>
  <si>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</si>
  <si>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</si>
  <si>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</si>
  <si>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</si>
  <si>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</si>
  <si>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</si>
  <si>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</si>
  <si>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</si>
  <si>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</si>
  <si>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</si>
  <si>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</si>
  <si>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</si>
  <si>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</si>
  <si>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</si>
  <si>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</si>
  <si>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</si>
  <si>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</si>
  <si>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</si>
  <si>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</si>
  <si>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</si>
  <si>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</si>
  <si>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</si>
  <si>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</si>
  <si>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</si>
  <si>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</si>
  <si>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</si>
  <si>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</si>
  <si>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</si>
  <si>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</si>
  <si>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</si>
  <si>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</si>
  <si>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</si>
  <si>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</si>
  <si>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</si>
  <si>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</si>
  <si>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</si>
  <si>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</si>
  <si>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</si>
  <si>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</si>
  <si>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</si>
  <si>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</si>
  <si>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</si>
  <si>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</si>
  <si>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</si>
  <si>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</si>
  <si>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</si>
  <si>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</si>
  <si>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</si>
  <si>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</si>
  <si>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</si>
  <si>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</si>
  <si>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</si>
  <si>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</si>
  <si>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</si>
  <si>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</si>
  <si>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</si>
  <si>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</si>
  <si>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</si>
  <si>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</si>
  <si>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</si>
  <si>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</si>
  <si>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</si>
  <si>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</si>
  <si>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</si>
  <si>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</si>
  <si>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</si>
  <si>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</si>
  <si>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</si>
  <si>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</si>
  <si>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</si>
  <si>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</si>
  <si>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</si>
  <si>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</si>
  <si>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</si>
  <si>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</si>
  <si>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</si>
  <si>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</si>
  <si>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</si>
  <si>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</si>
  <si>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</si>
  <si>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</si>
  <si>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</si>
  <si>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</si>
  <si>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</si>
  <si>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</si>
  <si>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</si>
  <si>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</si>
  <si>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</si>
  <si>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</si>
  <si>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</si>
  <si>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</si>
  <si>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</si>
  <si>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</si>
  <si>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</si>
  <si>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</si>
  <si>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</si>
  <si>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</si>
  <si>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</si>
  <si>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</si>
  <si>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</si>
  <si>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</si>
  <si>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</si>
  <si>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</si>
  <si>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</si>
  <si>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</si>
  <si>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</si>
  <si>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</si>
  <si>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</si>
  <si>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</si>
  <si>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</si>
  <si>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</si>
  <si>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</si>
  <si>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</si>
  <si>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</si>
  <si>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</si>
  <si>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</si>
  <si>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</si>
  <si>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</si>
  <si>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</si>
  <si>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</si>
  <si>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</si>
  <si>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</si>
  <si>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</si>
  <si>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</si>
  <si>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</si>
  <si>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</si>
  <si>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</si>
  <si>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</si>
  <si>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</si>
  <si>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</si>
  <si>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</si>
  <si>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</si>
  <si>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</si>
  <si>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</si>
  <si>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</si>
  <si>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</si>
  <si>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</si>
  <si>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</si>
  <si>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</si>
  <si>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</si>
  <si>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</si>
  <si>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</si>
  <si>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</si>
  <si>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</si>
  <si>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</si>
  <si>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</si>
  <si>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</si>
  <si>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</si>
  <si>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</si>
  <si>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</si>
  <si>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</si>
  <si>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</si>
  <si>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</si>
  <si>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</si>
  <si>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</si>
  <si>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</si>
  <si>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</si>
  <si>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</si>
  <si>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</si>
  <si>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</si>
  <si>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</si>
  <si>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</si>
  <si>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</si>
  <si>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</si>
  <si>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</si>
  <si>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</si>
  <si>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</si>
  <si>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</si>
  <si>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</si>
  <si>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</si>
  <si>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</si>
  <si>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</si>
  <si>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</si>
  <si>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</si>
  <si>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</si>
  <si>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</si>
  <si>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</si>
  <si>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</si>
  <si>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</si>
  <si>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</si>
  <si>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</si>
  <si>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</si>
  <si>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</si>
  <si>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</si>
  <si>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</si>
  <si>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</si>
  <si>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</si>
  <si>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</si>
  <si>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</si>
  <si>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</si>
  <si>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</si>
  <si>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</si>
  <si>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</si>
  <si>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</si>
  <si>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</si>
  <si>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</si>
  <si>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</si>
  <si>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</si>
  <si>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</si>
  <si>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</si>
  <si>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</si>
  <si>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</si>
  <si>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</si>
  <si>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</si>
  <si>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</si>
  <si>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</si>
  <si>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</si>
  <si>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</si>
  <si>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</si>
  <si>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</si>
  <si>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</si>
  <si>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</si>
  <si>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</si>
  <si>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</si>
  <si>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</si>
  <si>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</si>
  <si>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</si>
  <si>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</si>
  <si>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</si>
  <si>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</si>
  <si>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</si>
  <si>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</si>
  <si>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</si>
  <si>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</si>
  <si>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</si>
  <si>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</si>
  <si>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</si>
  <si>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</si>
  <si>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</si>
  <si>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</si>
  <si>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</si>
  <si>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</si>
  <si>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</si>
  <si>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</si>
  <si>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</si>
  <si>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</si>
  <si>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</si>
  <si>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</si>
  <si>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</si>
  <si>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</si>
  <si>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</si>
  <si>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</si>
  <si>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</si>
  <si>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</si>
  <si>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</si>
  <si>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</si>
  <si>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</si>
  <si>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</si>
  <si>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</si>
  <si>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</si>
  <si>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</si>
  <si>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</si>
  <si>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</si>
  <si>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</si>
  <si>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</si>
  <si>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</si>
  <si>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</si>
  <si>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</si>
  <si>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</si>
  <si>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</si>
  <si>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</si>
  <si>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</si>
  <si>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</si>
  <si>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</si>
  <si>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</si>
  <si>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</si>
  <si>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</si>
  <si>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</si>
  <si>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</si>
  <si>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</si>
  <si>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</si>
  <si>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</si>
  <si>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</si>
  <si>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</si>
  <si>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</si>
  <si>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</si>
  <si>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</si>
  <si>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</si>
  <si>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</si>
  <si>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</si>
  <si>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</si>
  <si>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</si>
  <si>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</si>
  <si>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</si>
  <si>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</si>
  <si>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</si>
  <si>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</si>
  <si>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</si>
  <si>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</si>
  <si>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</si>
  <si>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</si>
  <si>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</si>
  <si>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</si>
  <si>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</si>
  <si>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</si>
  <si>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</si>
  <si>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</si>
  <si>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</si>
  <si>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</si>
  <si>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</si>
  <si>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</si>
  <si>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</si>
  <si>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</si>
  <si>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</si>
  <si>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</si>
  <si>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</si>
  <si>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</si>
  <si>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</si>
  <si>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</si>
  <si>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</si>
  <si>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</si>
  <si>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</si>
  <si>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</si>
  <si>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</si>
  <si>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</si>
  <si>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</si>
  <si>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</si>
  <si>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</si>
  <si>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</si>
  <si>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</si>
  <si>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</si>
  <si>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</si>
  <si>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</si>
  <si>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</si>
  <si>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</si>
  <si>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</si>
  <si>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</si>
  <si>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</si>
  <si>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</si>
  <si>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</si>
  <si>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</si>
  <si>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</si>
  <si>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</si>
  <si>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</si>
  <si>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</si>
  <si>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</si>
  <si>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</si>
  <si>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</si>
  <si>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</si>
  <si>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</si>
  <si>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</si>
  <si>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</si>
  <si>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</si>
  <si>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</si>
  <si>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</si>
  <si>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</si>
  <si>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</si>
  <si>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</si>
  <si>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</si>
  <si>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</si>
  <si>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</si>
  <si>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</si>
  <si>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</si>
  <si>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</si>
  <si>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</si>
  <si>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</si>
  <si>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</si>
  <si>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</si>
  <si>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</si>
  <si>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</si>
  <si>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</si>
  <si>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</si>
  <si>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</si>
  <si>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</si>
  <si>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</si>
  <si>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</si>
  <si>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</si>
  <si>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</si>
  <si>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</si>
  <si>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</si>
  <si>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</si>
  <si>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</si>
  <si>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</si>
  <si>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</si>
  <si>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</si>
  <si>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</si>
  <si>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</si>
  <si>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</si>
  <si>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</si>
  <si>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</si>
  <si>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</si>
  <si>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</si>
  <si>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</si>
  <si>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</si>
  <si>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</si>
  <si>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</si>
  <si>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</si>
  <si>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</si>
  <si>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</si>
  <si>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</si>
  <si>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</si>
  <si>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</si>
  <si>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</si>
  <si>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</si>
  <si>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</si>
  <si>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</si>
  <si>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</si>
  <si>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</si>
  <si>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</si>
  <si>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</si>
  <si>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</si>
  <si>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</si>
  <si>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</si>
  <si>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</si>
  <si>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</si>
  <si>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</si>
  <si>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</si>
  <si>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</si>
  <si>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</si>
  <si>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</si>
  <si>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</si>
  <si>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</si>
  <si>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</si>
  <si>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</si>
  <si>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</si>
  <si>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</si>
  <si>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</si>
  <si>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</si>
  <si>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</si>
  <si>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</si>
  <si>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</si>
  <si>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</si>
  <si>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</si>
  <si>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</si>
  <si>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</si>
  <si>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</si>
  <si>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</si>
  <si>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</si>
  <si>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</si>
  <si>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</si>
  <si>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</si>
  <si>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</si>
  <si>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</si>
  <si>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</si>
  <si>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</si>
  <si>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</si>
  <si>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</si>
  <si>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</si>
  <si>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</si>
  <si>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</si>
  <si>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</si>
  <si>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</si>
  <si>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</si>
  <si>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</si>
  <si>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</si>
  <si>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</si>
  <si>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</si>
  <si>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</si>
  <si>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</si>
  <si>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</si>
  <si>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</si>
  <si>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</si>
  <si>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</si>
  <si>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</si>
  <si>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</si>
  <si>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</si>
  <si>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</si>
  <si>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</si>
  <si>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</si>
  <si>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</si>
  <si>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</si>
  <si>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</si>
  <si>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</si>
  <si>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</si>
  <si>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</si>
  <si>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</si>
  <si>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</si>
  <si>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</si>
  <si>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</si>
  <si>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</si>
  <si>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</si>
  <si>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</si>
  <si>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</si>
  <si>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</si>
  <si>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</si>
  <si>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</si>
  <si>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</si>
  <si>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</si>
  <si>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</si>
  <si>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</si>
  <si>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</si>
  <si>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</si>
  <si>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</si>
  <si>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</si>
  <si>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</si>
  <si>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</si>
  <si>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</si>
  <si>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</si>
  <si>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</si>
  <si>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</si>
  <si>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</si>
  <si>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</si>
  <si>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</si>
  <si>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</si>
  <si>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</si>
  <si>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</si>
  <si>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</si>
  <si>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</si>
  <si>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</si>
  <si>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</si>
  <si>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</si>
  <si>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</si>
  <si>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</si>
  <si>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</si>
  <si>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</si>
  <si>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</si>
  <si>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</si>
  <si>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</si>
  <si>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</si>
  <si>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</si>
  <si>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</si>
  <si>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</si>
  <si>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</si>
  <si>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</si>
  <si>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</si>
  <si>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</si>
  <si>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</si>
  <si>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</si>
  <si>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</si>
  <si>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</si>
  <si>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</si>
  <si>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</si>
  <si>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</si>
  <si>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</si>
  <si>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</si>
  <si>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</si>
  <si>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</si>
  <si>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</si>
  <si>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</si>
  <si>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</si>
  <si>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</si>
  <si>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</si>
  <si>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</si>
  <si>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</si>
  <si>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</si>
  <si>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</si>
  <si>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</si>
  <si>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</si>
  <si>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</si>
  <si>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</si>
  <si>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</si>
  <si>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</si>
  <si>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</si>
  <si>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</si>
  <si>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</si>
  <si>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</si>
  <si>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</si>
  <si>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</si>
  <si>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</si>
  <si>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</si>
  <si>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</si>
  <si>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</si>
  <si>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</si>
  <si>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</si>
  <si>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</si>
  <si>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</si>
  <si>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</si>
  <si>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</si>
  <si>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</si>
  <si>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</si>
  <si>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</si>
  <si>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</si>
  <si>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</si>
  <si>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</si>
  <si>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</si>
  <si>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</si>
  <si>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</si>
  <si>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</si>
  <si>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</si>
  <si>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</si>
  <si>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</si>
  <si>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</si>
  <si>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</si>
  <si>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</si>
  <si>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</si>
  <si>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</si>
  <si>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</si>
  <si>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</si>
  <si>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</si>
  <si>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</si>
  <si>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</si>
  <si>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</si>
  <si>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</si>
  <si>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</si>
  <si>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</si>
  <si>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</si>
  <si>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</si>
  <si>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</si>
  <si>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</si>
  <si>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</si>
  <si>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</si>
  <si>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</si>
  <si>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</si>
  <si>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</si>
  <si>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</si>
  <si>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</si>
  <si>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</si>
  <si>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</si>
  <si>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</si>
  <si>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</si>
  <si>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</si>
  <si>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</si>
  <si>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</si>
  <si>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</si>
  <si>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</si>
  <si>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</si>
  <si>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</si>
  <si>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</si>
  <si>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</si>
  <si>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</si>
  <si>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</si>
  <si>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</si>
  <si>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</si>
  <si>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</si>
  <si>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</si>
  <si>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</si>
  <si>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</si>
  <si>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</si>
  <si>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</si>
  <si>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</si>
  <si>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</si>
  <si>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</si>
  <si>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</si>
  <si>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</si>
  <si>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</si>
  <si>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</si>
  <si>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</si>
  <si>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</si>
  <si>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</si>
  <si>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</si>
  <si>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</si>
  <si>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</si>
  <si>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</si>
  <si>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</si>
  <si>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</si>
  <si>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</si>
  <si>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</si>
  <si>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</si>
  <si>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</si>
  <si>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</si>
  <si>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</si>
  <si>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</si>
  <si>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</si>
  <si>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</si>
  <si>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</si>
  <si>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</si>
  <si>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</si>
  <si>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</si>
  <si>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</si>
  <si>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</si>
  <si>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</si>
  <si>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</si>
  <si>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</si>
  <si>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</si>
  <si>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</si>
  <si>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</si>
  <si>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</si>
  <si>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</si>
  <si>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</si>
  <si>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</si>
  <si>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</si>
  <si>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</si>
  <si>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</si>
  <si>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</si>
  <si>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</si>
  <si>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</si>
  <si>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</si>
  <si>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</si>
  <si>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</si>
  <si>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</si>
  <si>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</si>
  <si>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</si>
  <si>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</si>
  <si>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</si>
  <si>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</si>
  <si>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</si>
  <si>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</si>
  <si>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</si>
  <si>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</si>
  <si>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</si>
  <si>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</si>
  <si>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</si>
  <si>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</si>
  <si>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</si>
  <si>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</si>
  <si>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</si>
  <si>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</si>
  <si>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</si>
  <si>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</si>
  <si>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</si>
  <si>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</si>
  <si>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</si>
  <si>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</si>
  <si>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</si>
  <si>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</si>
  <si>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</si>
  <si>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</si>
  <si>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</si>
  <si>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</si>
  <si>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</si>
  <si>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</si>
  <si>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</si>
  <si>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</si>
  <si>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</si>
  <si>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</si>
  <si>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</si>
  <si>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</si>
  <si>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</si>
  <si>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</si>
  <si>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</si>
  <si>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</si>
  <si>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</si>
  <si>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</si>
  <si>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</si>
  <si>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</si>
  <si>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</si>
  <si>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</si>
  <si>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</si>
  <si>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</si>
  <si>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</si>
  <si>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</si>
  <si>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</si>
  <si>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</si>
  <si>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</si>
  <si>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</si>
  <si>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</si>
  <si>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</si>
  <si>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</si>
  <si>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</si>
  <si>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</si>
  <si>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</si>
  <si>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</si>
  <si>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</si>
  <si>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</si>
  <si>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</si>
  <si>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</si>
  <si>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</si>
  <si>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</si>
  <si>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</si>
  <si>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</si>
  <si>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</si>
  <si>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</si>
  <si>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</si>
  <si>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</si>
  <si>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</si>
  <si>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</si>
  <si>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</si>
  <si>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</si>
  <si>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</si>
  <si>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</si>
  <si>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</si>
  <si>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</si>
  <si>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</si>
  <si>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</si>
  <si>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</si>
  <si>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</si>
  <si>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</si>
  <si>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</si>
  <si>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</si>
  <si>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</si>
  <si>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</si>
  <si>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</si>
  <si>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</si>
  <si>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</si>
  <si>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</si>
  <si>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</si>
  <si>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</si>
  <si>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</si>
  <si>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</si>
  <si>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</si>
  <si>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</si>
  <si>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</si>
  <si>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</si>
  <si>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</si>
  <si>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</si>
  <si>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</si>
  <si>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</si>
  <si>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</si>
  <si>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</si>
  <si>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</si>
  <si>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</si>
  <si>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</si>
  <si>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</si>
  <si>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</si>
  <si>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</si>
  <si>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</si>
  <si>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</si>
  <si>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</si>
  <si>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</si>
  <si>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</si>
  <si>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</si>
  <si>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</si>
  <si>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</si>
  <si>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</si>
  <si>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</si>
  <si>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</si>
  <si>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</si>
  <si>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</si>
  <si>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</si>
  <si>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</si>
  <si>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</si>
  <si>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</si>
  <si>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</si>
  <si>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</si>
  <si>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</si>
  <si>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</si>
  <si>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</si>
  <si>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</si>
  <si>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</si>
  <si>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</si>
  <si>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</si>
  <si>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</si>
  <si>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</si>
  <si>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</si>
  <si>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</si>
  <si>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</si>
  <si>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</si>
  <si>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</si>
  <si>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</si>
  <si>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</si>
  <si>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</si>
  <si>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</si>
  <si>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</si>
  <si>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</si>
  <si>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</si>
  <si>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</si>
  <si>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</si>
  <si>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</si>
  <si>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</si>
  <si>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</si>
  <si>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</si>
  <si>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</si>
  <si>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</si>
  <si>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</si>
  <si>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</si>
  <si>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</si>
  <si>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</si>
  <si>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</si>
  <si>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</si>
  <si>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</si>
  <si>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</si>
  <si>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</si>
  <si>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</si>
  <si>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</si>
  <si>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</si>
  <si>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</si>
  <si>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</si>
  <si>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</si>
  <si>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</si>
  <si>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</si>
  <si>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</si>
  <si>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</si>
  <si>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</si>
  <si>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</si>
  <si>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</si>
  <si>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</si>
  <si>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</si>
  <si>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</si>
  <si>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</si>
  <si>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</si>
  <si>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</si>
  <si>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</si>
  <si>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</si>
  <si>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</si>
  <si>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</si>
  <si>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</si>
  <si>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</si>
  <si>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</si>
  <si>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</si>
  <si>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</si>
  <si>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</si>
  <si>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</si>
  <si>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</si>
  <si>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</si>
  <si>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</si>
  <si>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</si>
  <si>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</si>
  <si>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</si>
  <si>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</si>
  <si>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</si>
  <si>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</si>
  <si>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</si>
  <si>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</si>
  <si>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</si>
  <si>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</si>
  <si>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</si>
  <si>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</si>
  <si>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</si>
  <si>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</si>
  <si>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</si>
  <si>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</si>
  <si>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</si>
  <si>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</si>
  <si>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</si>
  <si>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</si>
  <si>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</si>
  <si>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</si>
  <si>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</si>
  <si>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</si>
  <si>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</si>
  <si>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</si>
  <si>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</si>
  <si>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</si>
  <si>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</si>
  <si>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</si>
  <si>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</si>
  <si>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</si>
  <si>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</si>
  <si>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</si>
  <si>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</si>
  <si>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</si>
  <si>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</si>
  <si>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</si>
  <si>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</si>
  <si>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</si>
  <si>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</si>
  <si>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</si>
  <si>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</si>
  <si>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</si>
  <si>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</si>
  <si>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</si>
  <si>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</si>
  <si>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</si>
  <si>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</si>
  <si>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</si>
  <si>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</si>
  <si>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</si>
  <si>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</si>
  <si>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</si>
  <si>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</si>
  <si>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</si>
  <si>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</si>
  <si>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</si>
  <si>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</si>
  <si>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</si>
  <si>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</si>
  <si>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</si>
  <si>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</si>
  <si>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</si>
  <si>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</si>
  <si>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</si>
  <si>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</si>
  <si>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</si>
  <si>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</si>
  <si>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</si>
  <si>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</si>
  <si>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</si>
  <si>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</si>
  <si>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</si>
  <si>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</si>
  <si>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</si>
  <si>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</si>
  <si>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</si>
  <si>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</si>
  <si>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</si>
  <si>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</si>
  <si>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</si>
  <si>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</si>
  <si>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</si>
  <si>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</si>
  <si>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</si>
  <si>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</si>
  <si>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</si>
  <si>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</si>
  <si>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</si>
  <si>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</si>
  <si>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</si>
  <si>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</si>
  <si>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</si>
  <si>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</si>
  <si>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</si>
  <si>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</si>
  <si>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</si>
  <si>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</si>
  <si>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</si>
  <si>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</si>
  <si>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</si>
  <si>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</si>
  <si>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</si>
  <si>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</si>
  <si>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</si>
  <si>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</si>
  <si>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</si>
  <si>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</si>
  <si>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</si>
  <si>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</si>
  <si>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</si>
  <si>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</si>
  <si>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</si>
  <si>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</si>
  <si>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</si>
  <si>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</si>
  <si>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</si>
  <si>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</si>
  <si>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</si>
  <si>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</si>
  <si>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</si>
  <si>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</si>
  <si>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</si>
  <si>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</si>
  <si>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</si>
  <si>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</si>
  <si>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</si>
  <si>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</si>
  <si>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</si>
  <si>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</si>
  <si>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</si>
  <si>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</si>
  <si>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</si>
  <si>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</si>
  <si>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</si>
  <si>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</si>
  <si>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</si>
  <si>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</si>
  <si>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</si>
  <si>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</si>
  <si>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</si>
  <si>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</si>
  <si>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</si>
  <si>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</si>
  <si>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</si>
  <si>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</si>
  <si>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</si>
  <si>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</si>
  <si>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</si>
  <si>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</si>
  <si>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</si>
  <si>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</si>
  <si>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</si>
  <si>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</si>
  <si>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</si>
  <si>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</si>
  <si>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</si>
  <si>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</si>
  <si>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</si>
  <si>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</si>
  <si>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</si>
  <si>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</si>
  <si>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</si>
  <si>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</si>
  <si>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</si>
  <si>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</si>
  <si>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</si>
  <si>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</si>
  <si>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</si>
  <si>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</si>
  <si>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</si>
  <si>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</si>
  <si>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</si>
  <si>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</si>
  <si>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</si>
  <si>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</si>
  <si>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</si>
  <si>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</si>
  <si>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</si>
  <si>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</si>
  <si>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</si>
  <si>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</si>
  <si>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</si>
  <si>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</si>
  <si>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</si>
  <si>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</si>
  <si>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</si>
  <si>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</si>
  <si>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</si>
  <si>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</si>
  <si>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</si>
  <si>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</si>
  <si>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</si>
  <si>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</si>
  <si>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</si>
  <si>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</si>
  <si>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</si>
  <si>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</si>
  <si>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</si>
  <si>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</si>
  <si>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</si>
  <si>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</si>
  <si>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</si>
  <si>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</si>
  <si>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</si>
  <si>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</si>
  <si>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</si>
  <si>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</si>
  <si>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</si>
  <si>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</si>
  <si>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</si>
  <si>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</si>
  <si>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</si>
  <si>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</si>
  <si>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</si>
  <si>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</si>
  <si>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</si>
  <si>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</si>
  <si>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</si>
  <si>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</si>
  <si>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</si>
  <si>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</si>
  <si>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</si>
  <si>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</si>
  <si>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</si>
  <si>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</si>
  <si>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</si>
  <si>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</si>
  <si>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</si>
  <si>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</si>
  <si>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</si>
  <si>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</si>
  <si>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</si>
  <si>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</si>
  <si>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</si>
  <si>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</si>
  <si>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</si>
  <si>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</si>
  <si>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</si>
  <si>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</si>
  <si>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</si>
  <si>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</si>
  <si>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</si>
  <si>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</si>
  <si>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</si>
  <si>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</si>
  <si>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</si>
  <si>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</si>
  <si>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</si>
  <si>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</si>
  <si>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</si>
  <si>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</si>
  <si>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</si>
  <si>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</si>
  <si>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</si>
  <si>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</si>
  <si>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</si>
  <si>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</si>
  <si>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</si>
  <si>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</si>
  <si>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</si>
  <si>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</si>
  <si>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</si>
  <si>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</si>
  <si>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</si>
  <si>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</si>
  <si>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</si>
  <si>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</si>
  <si>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</si>
  <si>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</si>
  <si>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</si>
  <si>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</si>
  <si>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</si>
  <si>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</si>
  <si>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</si>
  <si>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</si>
  <si>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</si>
  <si>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</si>
  <si>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</si>
  <si>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</si>
  <si>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</si>
  <si>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</si>
  <si>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</si>
  <si>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</si>
  <si>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</si>
  <si>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</si>
  <si>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</si>
  <si>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</si>
  <si>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</si>
  <si>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</si>
  <si>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</si>
  <si>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</si>
  <si>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</si>
  <si>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</si>
  <si>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</si>
  <si>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</si>
  <si>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</si>
  <si>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</si>
  <si>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</si>
  <si>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</si>
  <si>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</si>
  <si>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</si>
  <si>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</si>
  <si>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</si>
  <si>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</si>
  <si>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</si>
  <si>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</si>
  <si>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</si>
  <si>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</si>
  <si>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</si>
  <si>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</si>
  <si>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</si>
  <si>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</si>
  <si>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</si>
  <si>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</si>
  <si>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</si>
  <si>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</si>
  <si>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</si>
  <si>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</si>
  <si>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</si>
  <si>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</si>
  <si>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</si>
  <si>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</si>
  <si>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</si>
  <si>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</si>
  <si>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</si>
  <si>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</si>
  <si>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</si>
  <si>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</si>
  <si>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</si>
  <si>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</si>
  <si>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</si>
  <si>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</si>
  <si>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</si>
  <si>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</si>
  <si>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</si>
  <si>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</si>
  <si>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</si>
  <si>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</si>
  <si>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</si>
  <si>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</si>
  <si>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</si>
  <si>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</si>
  <si>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</si>
  <si>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</si>
  <si>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</si>
  <si>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</si>
  <si>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</si>
  <si>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</si>
  <si>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</si>
  <si>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</si>
  <si>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</si>
  <si>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</si>
  <si>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</si>
  <si>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</si>
  <si>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</si>
  <si>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</si>
  <si>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</si>
  <si>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</si>
  <si>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</si>
  <si>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</si>
  <si>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</si>
  <si>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</si>
  <si>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</si>
  <si>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</si>
  <si>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</si>
  <si>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</si>
  <si>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</si>
  <si>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</si>
  <si>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</si>
  <si>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</si>
  <si>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</si>
  <si>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</si>
  <si>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</si>
  <si>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</si>
  <si>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</si>
  <si>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</si>
  <si>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</si>
  <si>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</si>
  <si>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</si>
  <si>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</si>
  <si>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</si>
  <si>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</si>
  <si>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</si>
  <si>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</si>
  <si>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</si>
  <si>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</si>
  <si>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</si>
  <si>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</si>
  <si>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</si>
  <si>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</si>
  <si>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</si>
  <si>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</si>
  <si>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</si>
  <si>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</si>
  <si>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</si>
  <si>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</si>
  <si>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</si>
  <si>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</si>
  <si>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</si>
  <si>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</si>
  <si>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</si>
  <si>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</si>
  <si>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</si>
  <si>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</si>
  <si>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</si>
  <si>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</si>
  <si>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</si>
  <si>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</si>
  <si>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</si>
  <si>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</si>
  <si>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</si>
  <si>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</si>
  <si>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</si>
  <si>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</si>
  <si>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</si>
  <si>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</si>
  <si>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</si>
  <si>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</si>
  <si>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</si>
  <si>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</si>
  <si>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</si>
  <si>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</si>
  <si>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</si>
  <si>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</si>
  <si>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</si>
  <si>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</si>
  <si>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</si>
  <si>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</si>
  <si>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</si>
  <si>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</si>
  <si>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</si>
  <si>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</si>
  <si>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</si>
  <si>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</si>
  <si>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</si>
  <si>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</si>
  <si>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</si>
  <si>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</si>
  <si>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</si>
  <si>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</si>
  <si>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</si>
  <si>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</si>
  <si>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</si>
  <si>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</si>
  <si>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</si>
  <si>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</si>
  <si>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</si>
  <si>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</si>
  <si>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</si>
  <si>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</si>
  <si>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</si>
  <si>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</si>
  <si>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</si>
  <si>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</si>
  <si>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</si>
  <si>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</si>
  <si>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</si>
  <si>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</si>
  <si>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</si>
  <si>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</si>
  <si>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</si>
  <si>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</si>
  <si>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</si>
  <si>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</si>
  <si>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</si>
  <si>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</si>
  <si>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</si>
  <si>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</si>
  <si>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</si>
  <si>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</si>
  <si>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</si>
  <si>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</si>
  <si>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</si>
  <si>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</si>
  <si>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</si>
  <si>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</si>
  <si>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</si>
  <si>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</si>
  <si>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</si>
  <si>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</si>
  <si>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</si>
  <si>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</si>
  <si>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</si>
  <si>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</si>
  <si>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</si>
  <si>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</si>
  <si>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</si>
  <si>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</si>
  <si>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</si>
  <si>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</si>
  <si>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</si>
  <si>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</si>
  <si>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</si>
  <si>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</si>
  <si>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</si>
  <si>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</si>
  <si>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</si>
  <si>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</si>
  <si>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</si>
  <si>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</si>
  <si>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</si>
  <si>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</si>
  <si>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</si>
  <si>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</si>
  <si>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</si>
  <si>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</si>
  <si>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</si>
  <si>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</si>
  <si>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</si>
  <si>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</si>
  <si>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</si>
  <si>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</si>
  <si>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</si>
  <si>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</si>
  <si>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</si>
  <si>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</si>
  <si>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</si>
  <si>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</si>
  <si>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</si>
  <si>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</si>
  <si>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</si>
  <si>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</si>
  <si>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</si>
  <si>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</si>
  <si>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</si>
  <si>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</si>
  <si>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</si>
  <si>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</si>
  <si>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</si>
  <si>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</si>
  <si>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</si>
  <si>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</si>
  <si>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</si>
  <si>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</si>
  <si>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</si>
  <si>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</si>
  <si>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</si>
  <si>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</si>
  <si>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</si>
  <si>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</si>
  <si>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</si>
  <si>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</si>
  <si>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</si>
  <si>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</si>
  <si>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</si>
  <si>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</si>
  <si>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</si>
  <si>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</si>
  <si>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</si>
  <si>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</si>
  <si>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</si>
  <si>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</si>
  <si>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</si>
  <si>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</si>
  <si>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</si>
  <si>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</si>
  <si>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</si>
  <si>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</si>
  <si>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</si>
  <si>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</si>
  <si>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</si>
  <si>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</si>
  <si>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</si>
  <si>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</si>
  <si>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</si>
  <si>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</si>
  <si>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</si>
  <si>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</si>
  <si>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</si>
  <si>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</si>
  <si>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</si>
  <si>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</si>
  <si>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</si>
  <si>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</si>
  <si>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</si>
  <si>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</si>
  <si>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</si>
  <si>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</si>
  <si>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</si>
  <si>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</si>
  <si>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</si>
  <si>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</si>
  <si>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</si>
  <si>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</si>
  <si>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</si>
  <si>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</si>
  <si>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</si>
  <si>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</si>
  <si>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</si>
  <si>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</si>
  <si>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</si>
  <si>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</si>
  <si>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</si>
  <si>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</si>
  <si>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</si>
  <si>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</si>
  <si>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</si>
  <si>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</si>
  <si>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</si>
  <si>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</si>
  <si>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</si>
  <si>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</si>
  <si>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</si>
  <si>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</si>
  <si>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</si>
  <si>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</si>
  <si>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</si>
  <si>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</si>
  <si>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</si>
  <si>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</si>
  <si>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</si>
  <si>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</si>
  <si>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</si>
  <si>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</si>
  <si>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</si>
  <si>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</si>
  <si>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</si>
  <si>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</si>
  <si>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</si>
  <si>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</si>
  <si>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</si>
  <si>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</si>
  <si>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</si>
  <si>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</si>
  <si>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</si>
  <si>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</si>
  <si>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</si>
  <si>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</si>
  <si>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</si>
  <si>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</si>
  <si>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</si>
  <si>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</si>
  <si>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</si>
  <si>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</si>
  <si>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</si>
  <si>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</si>
  <si>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</si>
  <si>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</si>
  <si>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</si>
  <si>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</si>
  <si>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</si>
  <si>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</si>
  <si>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</si>
  <si>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</si>
  <si>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</si>
  <si>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</si>
  <si>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</si>
  <si>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</si>
  <si>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</si>
  <si>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</si>
  <si>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</si>
  <si>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</si>
  <si>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</si>
  <si>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</si>
  <si>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</si>
  <si>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</si>
  <si>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</si>
  <si>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</si>
  <si>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</si>
  <si>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</si>
  <si>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</si>
  <si>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</si>
  <si>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</si>
  <si>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</si>
  <si>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</si>
  <si>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</si>
  <si>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</si>
  <si>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</si>
  <si>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</si>
  <si>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</si>
  <si>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</si>
  <si>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</si>
  <si>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</si>
  <si>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</si>
  <si>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</si>
  <si>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</si>
  <si>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</si>
  <si>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</si>
  <si>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</si>
  <si>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</si>
  <si>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</si>
  <si>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</si>
  <si>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</si>
  <si>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</si>
  <si>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</si>
  <si>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</si>
  <si>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</si>
  <si>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</si>
  <si>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</si>
  <si>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</si>
  <si>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</si>
  <si>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</si>
  <si>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</si>
  <si>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</si>
  <si>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</si>
  <si>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</si>
  <si>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</si>
  <si>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</si>
  <si>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</si>
  <si>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</si>
  <si>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</si>
  <si>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</si>
  <si>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</si>
  <si>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</si>
  <si>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</si>
  <si>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</si>
  <si>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</si>
  <si>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</si>
  <si>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</si>
  <si>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</si>
  <si>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</si>
  <si>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</si>
  <si>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</si>
  <si>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</si>
  <si>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</si>
  <si>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</si>
  <si>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</si>
  <si>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</si>
  <si>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</si>
  <si>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</si>
  <si>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</si>
  <si>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</si>
  <si>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</si>
  <si>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</si>
  <si>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</si>
  <si>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</si>
  <si>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</si>
  <si>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</si>
  <si>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</si>
  <si>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</si>
  <si>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</si>
  <si>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</si>
  <si>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</si>
  <si>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</si>
  <si>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</si>
  <si>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</si>
  <si>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</si>
  <si>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</si>
  <si>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</si>
  <si>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</si>
  <si>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</si>
  <si>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</si>
  <si>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</si>
  <si>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</si>
  <si>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</si>
  <si>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</si>
  <si>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</si>
  <si>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</si>
  <si>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</si>
  <si>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</si>
  <si>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</si>
  <si>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</si>
  <si>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</si>
  <si>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</si>
  <si>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</si>
  <si>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</si>
  <si>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</si>
  <si>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</si>
  <si>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</si>
  <si>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</si>
  <si>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</si>
  <si>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</si>
  <si>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</si>
  <si>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</si>
  <si>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</si>
  <si>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</si>
  <si>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</si>
  <si>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</si>
  <si>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</si>
  <si>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</si>
  <si>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</si>
  <si>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</si>
  <si>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</si>
  <si>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</si>
  <si>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</si>
  <si>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</si>
  <si>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</si>
  <si>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</si>
  <si>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</si>
  <si>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</si>
  <si>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</si>
  <si>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</si>
  <si>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</si>
  <si>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</si>
  <si>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</si>
  <si>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</si>
  <si>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</si>
  <si>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</si>
  <si>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</si>
  <si>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</si>
  <si>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</si>
  <si>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</si>
  <si>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</si>
  <si>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</si>
  <si>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</si>
  <si>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</si>
  <si>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</si>
  <si>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</si>
  <si>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</si>
  <si>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</si>
  <si>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</si>
  <si>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</si>
  <si>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</si>
  <si>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</si>
  <si>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</si>
  <si>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</si>
  <si>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</si>
  <si>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</si>
  <si>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</si>
  <si>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</si>
  <si>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</si>
  <si>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</si>
  <si>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</si>
  <si>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</si>
  <si>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</si>
  <si>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</si>
  <si>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</si>
  <si>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</si>
  <si>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</si>
  <si>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</si>
  <si>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</si>
  <si>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</si>
  <si>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</si>
  <si>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</si>
  <si>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</si>
  <si>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</si>
  <si>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</si>
  <si>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</si>
  <si>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</si>
  <si>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</si>
  <si>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</si>
  <si>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</si>
  <si>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</si>
  <si>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</si>
  <si>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</si>
  <si>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</si>
  <si>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</si>
  <si>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</si>
  <si>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</si>
  <si>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</si>
  <si>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</si>
  <si>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</si>
  <si>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</si>
  <si>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</si>
  <si>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</si>
  <si>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</si>
  <si>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</si>
  <si>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</si>
  <si>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</si>
  <si>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</si>
  <si>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</si>
  <si>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</si>
  <si>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</si>
  <si>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</si>
  <si>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</si>
  <si>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</si>
  <si>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</si>
  <si>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</si>
  <si>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</si>
  <si>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</si>
  <si>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</si>
  <si>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</si>
  <si>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</si>
  <si>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</si>
  <si>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</si>
  <si>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</si>
  <si>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</si>
  <si>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</si>
  <si>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</si>
  <si>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</si>
  <si>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</si>
  <si>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</si>
  <si>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</si>
  <si>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</si>
  <si>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</si>
  <si>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</si>
  <si>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</si>
  <si>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</si>
  <si>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</si>
  <si>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</si>
  <si>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</si>
  <si>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</si>
  <si>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</si>
  <si>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</si>
  <si>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</si>
  <si>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</si>
  <si>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</si>
  <si>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</si>
  <si>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</si>
  <si>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</si>
  <si>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</si>
  <si>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</si>
  <si>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</si>
  <si>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</si>
  <si>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</si>
  <si>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</si>
  <si>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</si>
  <si>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</si>
  <si>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</si>
  <si>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</si>
  <si>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</si>
  <si>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</si>
  <si>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</si>
  <si>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</si>
  <si>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</si>
  <si>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</si>
  <si>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</si>
  <si>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</si>
  <si>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</si>
  <si>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</si>
  <si>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</si>
  <si>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</si>
  <si>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</si>
  <si>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</si>
  <si>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</si>
  <si>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</si>
  <si>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</si>
  <si>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</si>
  <si>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</si>
  <si>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</si>
  <si>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</si>
  <si>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</si>
  <si>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</si>
  <si>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</si>
  <si>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</si>
  <si>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</si>
  <si>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</si>
  <si>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</si>
  <si>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</si>
  <si>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</si>
  <si>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</si>
  <si>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</si>
  <si>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</si>
  <si>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</si>
  <si>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</si>
  <si>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</si>
  <si>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</si>
  <si>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</si>
  <si>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</si>
  <si>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</si>
  <si>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</si>
  <si>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</si>
  <si>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</si>
  <si>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</si>
  <si>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</si>
  <si>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</si>
  <si>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</si>
  <si>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</si>
  <si>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</si>
  <si>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</si>
  <si>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</si>
  <si>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</si>
  <si>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</si>
  <si>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</si>
  <si>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</si>
  <si>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</si>
  <si>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</si>
  <si>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</si>
  <si>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</si>
  <si>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</si>
  <si>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</si>
  <si>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</si>
  <si>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</si>
  <si>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</si>
  <si>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</si>
  <si>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</si>
  <si>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</si>
  <si>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</si>
  <si>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</si>
  <si>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</si>
  <si>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</si>
  <si>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</si>
  <si>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</si>
  <si>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</si>
  <si>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</si>
  <si>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</si>
  <si>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</si>
  <si>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</si>
  <si>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</si>
  <si>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</si>
  <si>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</si>
  <si>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</si>
  <si>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</si>
  <si>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</si>
  <si>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</si>
  <si>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</si>
  <si>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</si>
  <si>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</si>
  <si>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</si>
  <si>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</si>
  <si>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</si>
  <si>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</si>
  <si>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</si>
  <si>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</si>
  <si>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</si>
  <si>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</si>
  <si>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</si>
  <si>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</si>
  <si>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</si>
  <si>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</si>
  <si>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</si>
  <si>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</si>
  <si>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</si>
  <si>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</si>
  <si>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</si>
  <si>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</si>
  <si>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</si>
  <si>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</si>
  <si>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</si>
  <si>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</si>
  <si>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</si>
  <si>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</si>
  <si>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</si>
  <si>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</si>
  <si>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</si>
  <si>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</si>
  <si>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</si>
  <si>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</si>
  <si>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</si>
  <si>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</si>
  <si>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</si>
  <si>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</si>
  <si>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</si>
  <si>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</si>
  <si>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</si>
  <si>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</si>
  <si>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</si>
  <si>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</si>
  <si>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</si>
  <si>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</si>
  <si>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</si>
  <si>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</si>
  <si>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</si>
  <si>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</si>
  <si>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</si>
  <si>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</si>
  <si>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</si>
  <si>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</si>
  <si>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</si>
  <si>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</si>
  <si>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</si>
  <si>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</si>
  <si>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</si>
  <si>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</si>
  <si>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</si>
  <si>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</si>
  <si>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</si>
  <si>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</si>
  <si>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</si>
  <si>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</si>
  <si>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</si>
  <si>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</si>
  <si>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</si>
  <si>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</si>
  <si>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</si>
  <si>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</si>
  <si>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</si>
  <si>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</si>
  <si>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</si>
  <si>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</si>
  <si>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</si>
  <si>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</si>
  <si>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</si>
  <si>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</si>
  <si>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</si>
  <si>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</si>
  <si>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</si>
  <si>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</si>
  <si>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</si>
  <si>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</si>
  <si>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</si>
  <si>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</si>
  <si>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</si>
  <si>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</si>
  <si>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</si>
  <si>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</si>
  <si>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</si>
  <si>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</si>
  <si>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</si>
  <si>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</si>
  <si>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</si>
  <si>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</si>
  <si>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</si>
  <si>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</si>
  <si>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</si>
  <si>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</si>
  <si>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</si>
  <si>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</si>
  <si>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</si>
  <si>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</si>
  <si>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</si>
  <si>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</si>
  <si>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</si>
  <si>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</si>
  <si>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</si>
  <si>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</si>
  <si>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</si>
  <si>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</si>
  <si>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</si>
  <si>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</si>
  <si>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</si>
  <si>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</si>
  <si>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</si>
  <si>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</si>
  <si>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</si>
  <si>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</si>
  <si>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</si>
  <si>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</si>
  <si>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</si>
  <si>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</si>
  <si>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</si>
  <si>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</si>
  <si>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</si>
  <si>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</si>
  <si>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</si>
  <si>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</si>
  <si>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</si>
  <si>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</si>
  <si>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</si>
  <si>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</si>
  <si>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</si>
  <si>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</si>
  <si>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</si>
  <si>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</si>
  <si>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</si>
  <si>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</si>
  <si>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</si>
  <si>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</si>
  <si>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</si>
  <si>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</si>
  <si>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</si>
  <si>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</si>
  <si>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</si>
  <si>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</si>
  <si>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</si>
  <si>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</si>
  <si>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</si>
  <si>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</si>
  <si>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</si>
  <si>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</si>
  <si>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</si>
  <si>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</si>
  <si>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</si>
  <si>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</si>
  <si>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</si>
  <si>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</si>
  <si>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</si>
  <si>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</si>
  <si>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</si>
  <si>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</si>
  <si>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</si>
  <si>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</si>
  <si>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</si>
  <si>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</si>
  <si>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</si>
  <si>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</si>
  <si>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</si>
  <si>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</si>
  <si>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</si>
  <si>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</si>
  <si>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</si>
  <si>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</si>
  <si>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</si>
  <si>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</si>
  <si>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</si>
  <si>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</si>
  <si>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</si>
  <si>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</si>
  <si>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</si>
  <si>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</si>
  <si>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</si>
  <si>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</si>
  <si>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</si>
  <si>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</si>
  <si>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</si>
  <si>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</si>
  <si>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</si>
  <si>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</si>
  <si>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</si>
  <si>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</si>
  <si>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</si>
  <si>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</si>
  <si>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</si>
  <si>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</si>
  <si>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</si>
  <si>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</si>
  <si>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</si>
  <si>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</si>
  <si>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</si>
  <si>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</si>
  <si>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</si>
  <si>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</si>
  <si>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</si>
  <si>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</si>
  <si>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</si>
  <si>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</si>
  <si>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</si>
  <si>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</si>
  <si>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</si>
  <si>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</si>
  <si>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</si>
  <si>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</si>
  <si>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</si>
  <si>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</si>
  <si>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</si>
  <si>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</si>
  <si>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</si>
  <si>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</si>
  <si>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</si>
  <si>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</si>
  <si>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</si>
  <si>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</si>
  <si>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</si>
  <si>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</si>
  <si>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</si>
  <si>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</si>
  <si>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</si>
  <si>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</si>
  <si>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</si>
  <si>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</si>
  <si>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</si>
  <si>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</si>
  <si>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</si>
  <si>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</si>
  <si>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</si>
  <si>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</si>
  <si>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</si>
  <si>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</si>
  <si>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</si>
  <si>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</si>
  <si>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</si>
  <si>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</si>
  <si>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</si>
  <si>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</si>
  <si>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</si>
  <si>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</si>
  <si>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</si>
  <si>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</si>
  <si>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</si>
  <si>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</si>
  <si>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</si>
  <si>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</si>
  <si>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</si>
  <si>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</si>
  <si>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</si>
  <si>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</si>
  <si>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</si>
  <si>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</si>
  <si>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</si>
  <si>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</si>
  <si>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</si>
  <si>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</si>
  <si>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</si>
  <si>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</si>
  <si>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</si>
  <si>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</si>
  <si>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</si>
  <si>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</si>
  <si>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</si>
  <si>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</si>
  <si>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</si>
  <si>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</si>
  <si>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</si>
  <si>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</si>
  <si>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</si>
  <si>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</si>
  <si>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</si>
  <si>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</si>
  <si>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</si>
  <si>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</si>
  <si>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</si>
  <si>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</si>
  <si>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</si>
  <si>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</si>
  <si>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</si>
  <si>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</si>
  <si>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</si>
  <si>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</si>
  <si>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</si>
  <si>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</si>
  <si>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</si>
  <si>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</si>
  <si>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</si>
  <si>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</si>
  <si>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</si>
  <si>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</si>
  <si>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</si>
  <si>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</si>
  <si>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</si>
  <si>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</si>
  <si>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</si>
  <si>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</si>
  <si>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</si>
  <si>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</si>
  <si>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</si>
  <si>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</si>
  <si>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</si>
  <si>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</si>
  <si>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</si>
  <si>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</si>
  <si>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</si>
  <si>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</si>
  <si>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</si>
  <si>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</si>
  <si>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</si>
  <si>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</si>
  <si>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</si>
  <si>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</si>
  <si>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</si>
  <si>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</si>
  <si>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</si>
  <si>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</si>
  <si>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</si>
  <si>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</si>
  <si>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</si>
  <si>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</si>
  <si>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</si>
  <si>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</si>
  <si>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</si>
  <si>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</si>
  <si>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</si>
  <si>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</si>
  <si>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</si>
  <si>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</si>
  <si>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</si>
  <si>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</si>
  <si>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</si>
  <si>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</si>
  <si>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</si>
  <si>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</si>
  <si>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</si>
  <si>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</si>
  <si>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</si>
  <si>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</si>
  <si>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</si>
  <si>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</si>
  <si>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</si>
  <si>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</si>
  <si>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</si>
  <si>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</si>
  <si>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</si>
  <si>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</si>
  <si>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</si>
  <si>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</si>
  <si>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</si>
  <si>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</si>
  <si>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</si>
  <si>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</si>
  <si>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</si>
  <si>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</si>
  <si>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</si>
  <si>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</si>
  <si>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</si>
  <si>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</si>
  <si>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</si>
  <si>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</si>
  <si>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</si>
  <si>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</si>
  <si>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</si>
  <si>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</si>
  <si>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</si>
  <si>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</si>
  <si>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</si>
  <si>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</si>
  <si>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</si>
  <si>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</si>
  <si>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</si>
  <si>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</si>
  <si>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</si>
  <si>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</si>
  <si>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</si>
  <si>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</si>
  <si>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</si>
  <si>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</si>
  <si>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</si>
  <si>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</si>
  <si>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</si>
  <si>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</si>
  <si>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</si>
  <si>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</si>
  <si>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</si>
  <si>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</si>
  <si>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</si>
  <si>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</si>
  <si>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</si>
  <si>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</si>
  <si>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</si>
  <si>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</si>
  <si>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</si>
  <si>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</si>
  <si>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</si>
  <si>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</si>
  <si>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</si>
  <si>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</si>
  <si>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</si>
  <si>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</si>
  <si>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</si>
  <si>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</si>
  <si>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</si>
  <si>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</si>
  <si>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</si>
  <si>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</si>
  <si>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</si>
  <si>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</si>
  <si>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</si>
  <si>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</si>
  <si>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</si>
  <si>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</si>
  <si>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</si>
  <si>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</si>
  <si>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</si>
  <si>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</si>
  <si>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</si>
  <si>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</si>
  <si>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</si>
  <si>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</si>
  <si>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</si>
  <si>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</si>
  <si>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</si>
  <si>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</si>
  <si>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</si>
  <si>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</si>
  <si>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</si>
  <si>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</si>
  <si>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</si>
  <si>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</si>
  <si>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</si>
  <si>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</si>
  <si>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</si>
  <si>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</si>
  <si>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</si>
  <si>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</si>
  <si>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</si>
  <si>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</si>
  <si>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</si>
  <si>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</si>
  <si>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</si>
  <si>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</si>
  <si>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</si>
  <si>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</si>
  <si>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</si>
  <si>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</si>
  <si>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</si>
  <si>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</si>
  <si>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</si>
  <si>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</si>
  <si>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</si>
  <si>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</si>
  <si>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</si>
  <si>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</si>
  <si>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</si>
  <si>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</si>
  <si>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</si>
  <si>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</si>
  <si>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</si>
  <si>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</si>
  <si>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</si>
  <si>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</si>
  <si>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</si>
  <si>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</si>
  <si>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</si>
  <si>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</si>
  <si>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</si>
  <si>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</si>
  <si>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</si>
  <si>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</si>
  <si>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</si>
  <si>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</si>
  <si>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</si>
  <si>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</si>
  <si>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</si>
  <si>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</si>
  <si>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</si>
  <si>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</si>
  <si>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</si>
  <si>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</si>
  <si>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</si>
  <si>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</si>
  <si>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</si>
  <si>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</si>
  <si>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</si>
  <si>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</si>
  <si>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</si>
  <si>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</si>
  <si>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</si>
  <si>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</si>
  <si>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</si>
  <si>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</si>
  <si>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</si>
  <si>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</si>
  <si>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</si>
  <si>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</si>
  <si>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</si>
  <si>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</si>
  <si>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</si>
  <si>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</si>
  <si>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</si>
  <si>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</si>
  <si>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</si>
  <si>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</si>
  <si>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</si>
  <si>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</si>
  <si>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</si>
  <si>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</si>
  <si>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</si>
  <si>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</si>
  <si>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</si>
  <si>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</si>
  <si>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</si>
  <si>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</si>
  <si>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</si>
  <si>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</si>
  <si>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</si>
  <si>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</si>
  <si>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</si>
  <si>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</si>
  <si>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</si>
  <si>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</si>
  <si>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</si>
  <si>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</si>
  <si>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</si>
  <si>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</si>
  <si>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</si>
  <si>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</si>
  <si>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</si>
  <si>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</si>
  <si>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</si>
  <si>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</si>
  <si>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</si>
  <si>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</si>
  <si>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</si>
  <si>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</si>
  <si>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</si>
  <si>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</si>
  <si>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</si>
  <si>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</si>
  <si>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</si>
  <si>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</si>
  <si>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</si>
  <si>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</si>
  <si>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</si>
  <si>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</si>
  <si>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</si>
  <si>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</si>
  <si>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</si>
  <si>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</si>
  <si>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</si>
  <si>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</si>
  <si>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</si>
  <si>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</si>
  <si>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</si>
  <si>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</si>
  <si>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</si>
  <si>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</si>
  <si>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</si>
  <si>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</si>
  <si>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</si>
  <si>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</si>
  <si>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</si>
  <si>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</si>
  <si>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</si>
  <si>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</si>
  <si>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</si>
  <si>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</si>
  <si>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</si>
  <si>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</si>
  <si>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</si>
  <si>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</si>
  <si>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</si>
  <si>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</si>
  <si>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</si>
  <si>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</si>
  <si>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</si>
  <si>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</si>
  <si>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</si>
  <si>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</si>
  <si>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</si>
  <si>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</si>
  <si>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</si>
  <si>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</si>
  <si>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</si>
  <si>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</si>
  <si>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</si>
  <si>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</si>
  <si>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</si>
  <si>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</si>
  <si>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</si>
  <si>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</si>
  <si>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</si>
  <si>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</si>
  <si>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</si>
  <si>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</si>
  <si>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</si>
  <si>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</si>
  <si>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</si>
  <si>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</si>
  <si>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</si>
  <si>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</si>
  <si>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</si>
  <si>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</si>
  <si>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</si>
  <si>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</si>
  <si>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</si>
  <si>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</si>
  <si>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</si>
  <si>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</si>
  <si>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</si>
  <si>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</si>
  <si>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</si>
  <si>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</si>
  <si>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</si>
  <si>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</si>
  <si>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</si>
  <si>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</si>
  <si>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</si>
  <si>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</si>
  <si>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</si>
  <si>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</si>
  <si>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</si>
  <si>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</si>
  <si>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</si>
  <si>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</si>
  <si>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</si>
  <si>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</si>
  <si>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</si>
  <si>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</si>
  <si>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</si>
  <si>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</si>
  <si>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</si>
  <si>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</si>
  <si>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</si>
  <si>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</si>
  <si>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</si>
  <si>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</si>
  <si>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</si>
  <si>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</si>
  <si>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</si>
  <si>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</si>
  <si>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</si>
  <si>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</si>
  <si>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</si>
  <si>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</si>
  <si>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</si>
  <si>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</si>
  <si>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</si>
  <si>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</si>
  <si>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</si>
  <si>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</si>
  <si>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</si>
  <si>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</si>
  <si>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</si>
  <si>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</si>
  <si>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</si>
  <si>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</si>
  <si>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</si>
  <si>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</si>
  <si>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</si>
  <si>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</si>
  <si>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</si>
  <si>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</si>
  <si>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</si>
  <si>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</si>
  <si>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</si>
  <si>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</si>
  <si>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</si>
  <si>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</si>
  <si>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</si>
  <si>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</si>
  <si>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</si>
  <si>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</si>
  <si>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</si>
  <si>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</si>
  <si>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</si>
  <si>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</si>
  <si>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</si>
  <si>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</si>
  <si>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</si>
  <si>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</si>
  <si>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</si>
  <si>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</si>
  <si>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</si>
  <si>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</si>
  <si>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</si>
  <si>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</si>
  <si>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</si>
  <si>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</si>
  <si>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</si>
  <si>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</si>
  <si>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</si>
  <si>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</si>
  <si>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</si>
  <si>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</si>
  <si>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</si>
  <si>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</si>
  <si>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</si>
  <si>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</si>
  <si>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</si>
  <si>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</si>
  <si>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</si>
  <si>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</si>
  <si>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</si>
  <si>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</si>
  <si>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</si>
  <si>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</si>
  <si>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</si>
  <si>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</si>
  <si>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</si>
  <si>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</si>
  <si>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</si>
  <si>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</si>
  <si>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</si>
  <si>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</si>
  <si>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</si>
  <si>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</si>
  <si>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</si>
  <si>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</si>
  <si>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</si>
  <si>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</si>
  <si>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</si>
  <si>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</si>
  <si>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</si>
  <si>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</si>
  <si>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</si>
  <si>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</si>
  <si>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</si>
  <si>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</si>
  <si>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</si>
  <si>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</si>
  <si>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</si>
  <si>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</si>
  <si>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</si>
  <si>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</si>
  <si>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</si>
  <si>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</si>
  <si>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</si>
  <si>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</si>
  <si>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</si>
  <si>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</si>
  <si>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</si>
  <si>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</si>
  <si>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</si>
  <si>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</si>
  <si>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</si>
  <si>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</si>
  <si>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</si>
  <si>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</si>
  <si>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</si>
  <si>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</si>
  <si>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</si>
  <si>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</si>
  <si>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</si>
  <si>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</si>
  <si>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</si>
  <si>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</si>
  <si>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</si>
  <si>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</si>
  <si>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</si>
  <si>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</si>
  <si>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</si>
  <si>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</si>
  <si>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</si>
  <si>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</si>
  <si>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</si>
  <si>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</si>
  <si>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</si>
  <si>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</si>
  <si>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</si>
  <si>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</si>
  <si>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</si>
  <si>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</si>
  <si>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</si>
  <si>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</si>
  <si>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</si>
  <si>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</si>
  <si>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</si>
  <si>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</si>
  <si>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</si>
  <si>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</si>
  <si>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</si>
  <si>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</si>
  <si>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</si>
  <si>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</si>
  <si>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</si>
  <si>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</si>
  <si>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</si>
  <si>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</si>
  <si>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</si>
  <si>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</si>
  <si>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</si>
  <si>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</si>
  <si>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</si>
  <si>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</si>
  <si>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</si>
  <si>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</si>
  <si>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</si>
  <si>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</si>
  <si>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</si>
  <si>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</si>
  <si>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</si>
  <si>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</si>
  <si>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</si>
  <si>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</si>
  <si>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</si>
  <si>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</si>
  <si>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</si>
  <si>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</si>
  <si>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</si>
  <si>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</si>
  <si>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</si>
  <si>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</si>
  <si>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</si>
  <si>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</si>
  <si>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</si>
  <si>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</si>
  <si>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</si>
  <si>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</si>
  <si>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</si>
  <si>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</si>
  <si>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</si>
  <si>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</si>
  <si>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</si>
  <si>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</si>
  <si>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</si>
  <si>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</si>
  <si>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</si>
  <si>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</si>
  <si>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</si>
  <si>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</si>
  <si>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</si>
  <si>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</si>
  <si>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</si>
  <si>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</si>
  <si>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</si>
  <si>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</si>
  <si>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</si>
  <si>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</si>
  <si>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</si>
  <si>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</si>
  <si>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</si>
  <si>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</si>
  <si>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</si>
  <si>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</si>
  <si>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</si>
  <si>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</si>
  <si>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</si>
  <si>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</si>
  <si>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</si>
  <si>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</si>
  <si>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</si>
  <si>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</si>
  <si>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</si>
  <si>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</si>
  <si>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</si>
  <si>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</si>
  <si>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</si>
  <si>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</si>
  <si>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</si>
  <si>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</si>
  <si>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</si>
  <si>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</si>
  <si>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</si>
  <si>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</si>
  <si>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</si>
  <si>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</si>
  <si>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</si>
  <si>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</si>
  <si>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</si>
  <si>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</si>
  <si>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</si>
  <si>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</si>
  <si>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</si>
  <si>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</si>
  <si>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</si>
  <si>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</si>
  <si>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</si>
  <si>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</si>
  <si>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</si>
  <si>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</si>
  <si>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</si>
  <si>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</si>
  <si>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</si>
  <si>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</si>
  <si>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</si>
  <si>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</si>
  <si>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</si>
  <si>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</si>
  <si>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</si>
  <si>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</si>
  <si>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</si>
  <si>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</si>
  <si>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</si>
  <si>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</si>
  <si>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</si>
  <si>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</si>
  <si>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</si>
  <si>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</si>
  <si>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</si>
  <si>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</si>
  <si>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</si>
  <si>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</si>
  <si>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</si>
  <si>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</si>
  <si>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</si>
  <si>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</si>
  <si>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</si>
  <si>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</si>
  <si>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</si>
  <si>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</si>
  <si>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</si>
  <si>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</si>
  <si>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</si>
  <si>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</si>
  <si>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</si>
  <si>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</si>
  <si>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</si>
  <si>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</si>
  <si>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</si>
  <si>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</si>
  <si>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</si>
  <si>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</si>
  <si>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</si>
  <si>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</si>
  <si>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</si>
  <si>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</si>
  <si>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</si>
  <si>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</si>
  <si>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</si>
  <si>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</si>
  <si>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</si>
  <si>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</si>
  <si>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</si>
  <si>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</si>
  <si>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</si>
  <si>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</si>
  <si>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</si>
  <si>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</si>
  <si>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</si>
  <si>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</si>
  <si>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</si>
  <si>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</si>
  <si>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</si>
  <si>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</si>
  <si>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</si>
  <si>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</si>
  <si>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</si>
  <si>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</si>
  <si>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</si>
  <si>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</si>
  <si>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</si>
  <si>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</si>
  <si>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</si>
  <si>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</si>
  <si>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</si>
  <si>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</si>
  <si>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</si>
  <si>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</si>
  <si>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</si>
  <si>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</si>
  <si>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</si>
  <si>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</si>
  <si>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</si>
  <si>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</si>
  <si>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</si>
  <si>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</si>
  <si>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</si>
  <si>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</si>
  <si>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</si>
  <si>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</si>
  <si>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</si>
  <si>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</si>
  <si>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</si>
  <si>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</si>
  <si>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</si>
  <si>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</si>
  <si>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</si>
  <si>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</si>
  <si>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</si>
  <si>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</si>
  <si>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</si>
  <si>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</si>
  <si>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</si>
  <si>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</si>
  <si>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</si>
  <si>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</si>
  <si>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</si>
  <si>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</si>
  <si>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</si>
  <si>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</si>
  <si>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</si>
  <si>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</si>
  <si>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</si>
  <si>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</si>
  <si>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</si>
  <si>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</si>
  <si>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</si>
  <si>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</si>
  <si>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</si>
  <si>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</si>
  <si>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</si>
  <si>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</si>
  <si>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</si>
  <si>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</si>
  <si>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</si>
  <si>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</si>
  <si>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</si>
  <si>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</si>
  <si>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</si>
  <si>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</si>
  <si>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</si>
  <si>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</si>
  <si>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</si>
  <si>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</si>
  <si>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</si>
  <si>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</si>
  <si>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</si>
  <si>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</si>
  <si>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</si>
  <si>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</si>
  <si>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</si>
  <si>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</si>
  <si>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</si>
  <si>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</si>
  <si>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</si>
  <si>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</si>
  <si>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</si>
  <si>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</si>
  <si>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</si>
  <si>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</si>
  <si>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</si>
  <si>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</si>
  <si>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</si>
  <si>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</si>
  <si>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</si>
  <si>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</si>
  <si>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</si>
  <si>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</si>
  <si>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</si>
  <si>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</si>
  <si>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</si>
  <si>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</si>
  <si>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</si>
  <si>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</si>
  <si>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</si>
  <si>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</si>
  <si>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</si>
  <si>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</si>
  <si>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</si>
  <si>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</si>
  <si>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</si>
  <si>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</si>
  <si>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</si>
  <si>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</si>
  <si>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</si>
  <si>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</si>
  <si>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</si>
  <si>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</si>
  <si>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</si>
  <si>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</si>
  <si>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</si>
  <si>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</si>
  <si>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</si>
  <si>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</si>
  <si>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</si>
  <si>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</si>
  <si>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</si>
  <si>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</si>
  <si>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</si>
  <si>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</si>
  <si>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</si>
  <si>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</si>
  <si>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</si>
  <si>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</si>
  <si>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</si>
  <si>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</si>
  <si>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</si>
  <si>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</si>
  <si>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</si>
  <si>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</si>
  <si>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</si>
  <si>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</si>
  <si>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</si>
  <si>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</si>
  <si>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</si>
  <si>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</si>
  <si>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</si>
  <si>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</si>
  <si>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</si>
  <si>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</si>
  <si>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</si>
  <si>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</si>
  <si>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</si>
  <si>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</si>
  <si>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</si>
  <si>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</si>
  <si>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</si>
  <si>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</si>
  <si>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</si>
  <si>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</si>
  <si>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</si>
  <si>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</si>
  <si>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</si>
  <si>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</si>
  <si>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</si>
  <si>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</si>
  <si>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</si>
  <si>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</si>
  <si>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</si>
  <si>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</si>
  <si>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</si>
  <si>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</si>
  <si>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</si>
  <si>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</si>
  <si>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</si>
  <si>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</si>
  <si>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</si>
  <si>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</si>
  <si>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</si>
  <si>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</si>
  <si>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</si>
  <si>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</si>
  <si>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</si>
  <si>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</si>
  <si>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</si>
  <si>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</si>
  <si>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</si>
  <si>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</si>
  <si>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</si>
  <si>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</si>
  <si>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</si>
  <si>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</si>
  <si>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</si>
  <si>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</si>
  <si>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</si>
  <si>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</si>
  <si>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</si>
  <si>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</si>
  <si>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</si>
  <si>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</si>
  <si>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</si>
  <si>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</si>
  <si>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</si>
  <si>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</si>
  <si>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</si>
  <si>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</si>
  <si>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</si>
  <si>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</si>
  <si>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</si>
  <si>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</si>
  <si>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</si>
  <si>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</si>
  <si>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</si>
  <si>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</si>
  <si>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</si>
  <si>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</si>
  <si>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</si>
  <si>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</si>
  <si>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</si>
  <si>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</si>
  <si>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</si>
  <si>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</si>
  <si>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</si>
  <si>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</si>
  <si>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</si>
  <si>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</si>
  <si>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</si>
  <si>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</si>
  <si>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</si>
  <si>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</si>
  <si>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</si>
  <si>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</si>
  <si>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</si>
  <si>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</si>
  <si>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</si>
  <si>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</si>
  <si>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</si>
  <si>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</si>
  <si>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</si>
  <si>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</si>
  <si>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</si>
  <si>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</si>
  <si>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</si>
  <si>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</si>
  <si>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</si>
  <si>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</si>
  <si>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</si>
  <si>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</si>
  <si>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</si>
  <si>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</si>
  <si>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</si>
  <si>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</si>
  <si>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</si>
  <si>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</si>
  <si>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</si>
  <si>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</si>
  <si>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</si>
  <si>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</si>
  <si>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</si>
  <si>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</si>
  <si>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</si>
  <si>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</si>
  <si>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</si>
  <si>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</si>
  <si>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</si>
  <si>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</si>
  <si>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</si>
  <si>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</si>
  <si>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</si>
  <si>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</si>
  <si>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</si>
  <si>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</si>
  <si>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</si>
  <si>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</si>
  <si>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</si>
  <si>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</si>
  <si>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</si>
  <si>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</si>
  <si>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</si>
  <si>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</si>
  <si>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</si>
  <si>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</si>
  <si>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</si>
  <si>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</si>
  <si>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</si>
  <si>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</si>
  <si>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</si>
  <si>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</si>
  <si>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</si>
  <si>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</si>
  <si>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</si>
  <si>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</si>
  <si>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</si>
  <si>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</si>
  <si>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</si>
  <si>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</si>
  <si>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</si>
  <si>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</si>
  <si>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</si>
  <si>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</si>
  <si>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</si>
  <si>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</si>
  <si>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</si>
  <si>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</si>
  <si>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</si>
  <si>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</si>
  <si>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</si>
  <si>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</si>
  <si>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</si>
  <si>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</si>
  <si>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</si>
  <si>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</si>
  <si>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</si>
  <si>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</si>
  <si>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</si>
  <si>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</si>
  <si>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</si>
  <si>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</si>
  <si>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</si>
  <si>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</si>
  <si>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</si>
  <si>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</si>
  <si>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</si>
  <si>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</si>
  <si>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</si>
  <si>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</si>
  <si>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</si>
  <si>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</si>
  <si>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</si>
  <si>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</si>
  <si>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</si>
  <si>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</si>
  <si>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</si>
  <si>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</si>
  <si>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</si>
  <si>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</si>
  <si>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</si>
  <si>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</si>
  <si>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</si>
  <si>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</si>
  <si>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</si>
  <si>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</si>
  <si>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</si>
  <si>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</si>
  <si>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</si>
  <si>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</si>
  <si>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</si>
  <si>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</si>
  <si>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</si>
  <si>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</si>
  <si>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</si>
  <si>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</si>
  <si>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</si>
  <si>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</si>
  <si>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</si>
  <si>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</si>
  <si>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</si>
  <si>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</si>
  <si>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</si>
  <si>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</si>
  <si>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</si>
  <si>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</si>
  <si>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</si>
  <si>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</si>
  <si>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</si>
  <si>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</si>
  <si>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</si>
  <si>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</si>
  <si>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</si>
  <si>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</si>
  <si>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</si>
  <si>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</si>
  <si>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</si>
  <si>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</si>
  <si>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</si>
  <si>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</si>
  <si>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</si>
  <si>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</si>
  <si>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</si>
  <si>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</si>
  <si>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</si>
  <si>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</si>
  <si>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</si>
  <si>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</si>
  <si>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</si>
  <si>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</si>
  <si>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</si>
  <si>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</si>
  <si>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</si>
  <si>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</si>
  <si>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</si>
  <si>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</si>
  <si>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</si>
  <si>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</si>
  <si>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</si>
  <si>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</si>
  <si>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</si>
  <si>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</si>
  <si>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</si>
  <si>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</si>
  <si>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</si>
  <si>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</si>
  <si>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</si>
  <si>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</si>
  <si>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</si>
  <si>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</si>
  <si>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</si>
  <si>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</si>
  <si>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</si>
  <si>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</si>
  <si>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</si>
  <si>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</si>
  <si>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</si>
  <si>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</si>
  <si>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</si>
  <si>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</si>
  <si>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</si>
  <si>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</si>
  <si>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</si>
  <si>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</si>
  <si>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</si>
  <si>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</si>
  <si>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</si>
  <si>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</si>
  <si>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</si>
  <si>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</si>
  <si>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</si>
  <si>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</si>
  <si>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</si>
  <si>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</si>
  <si>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</si>
  <si>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</si>
  <si>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</si>
  <si>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</si>
  <si>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</si>
  <si>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</si>
  <si>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</si>
  <si>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</si>
  <si>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</si>
  <si>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</si>
  <si>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</si>
  <si>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</si>
  <si>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</si>
  <si>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</si>
  <si>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</si>
  <si>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</si>
  <si>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</si>
  <si>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</si>
  <si>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</si>
  <si>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</si>
  <si>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</si>
  <si>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</si>
  <si>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</si>
  <si>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</si>
  <si>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</si>
  <si>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</si>
  <si>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</si>
  <si>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</si>
  <si>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</si>
  <si>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</si>
  <si>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</si>
  <si>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</si>
  <si>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</si>
  <si>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</si>
  <si>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</si>
  <si>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</si>
  <si>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</si>
  <si>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</si>
  <si>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</si>
  <si>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</si>
  <si>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</si>
  <si>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</si>
  <si>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</si>
  <si>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</si>
  <si>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</si>
  <si>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</si>
  <si>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</si>
  <si>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</si>
  <si>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</si>
  <si>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</si>
  <si>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</si>
  <si>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</si>
  <si>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</si>
  <si>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</si>
  <si>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</si>
  <si>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</si>
  <si>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</si>
  <si>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</si>
  <si>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</si>
  <si>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</si>
  <si>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</si>
  <si>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</si>
  <si>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</si>
  <si>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</si>
  <si>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</si>
  <si>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</si>
  <si>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</si>
  <si>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</si>
  <si>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</si>
  <si>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</si>
  <si>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</si>
  <si>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</si>
  <si>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</si>
  <si>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</si>
  <si>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</si>
  <si>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</si>
  <si>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</si>
  <si>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</si>
  <si>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</si>
  <si>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</si>
  <si>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</si>
  <si>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</si>
  <si>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</si>
  <si>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</si>
  <si>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</si>
  <si>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</si>
  <si>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</si>
  <si>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</si>
  <si>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</si>
  <si>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</si>
  <si>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</si>
  <si>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</si>
  <si>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</si>
  <si>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</si>
  <si>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</si>
  <si>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</si>
  <si>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</si>
  <si>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</si>
  <si>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</si>
  <si>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</si>
  <si>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</si>
  <si>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</si>
  <si>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</si>
  <si>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</si>
  <si>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</si>
  <si>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</si>
  <si>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</si>
  <si>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</si>
  <si>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</si>
  <si>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</si>
  <si>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</si>
  <si>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</si>
  <si>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</si>
  <si>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</si>
  <si>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</si>
  <si>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</si>
  <si>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</si>
  <si>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</si>
  <si>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</si>
  <si>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</si>
  <si>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</si>
  <si>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</si>
  <si>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</si>
  <si>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</si>
  <si>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</si>
  <si>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</si>
  <si>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</si>
  <si>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</si>
  <si>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</si>
  <si>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</si>
  <si>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</si>
  <si>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</si>
  <si>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</si>
  <si>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</si>
  <si>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</si>
  <si>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</si>
  <si>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</si>
  <si>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</si>
  <si>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</si>
  <si>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</si>
  <si>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</si>
  <si>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</si>
  <si>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</si>
  <si>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</si>
  <si>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</si>
  <si>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</si>
  <si>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</si>
  <si>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</si>
  <si>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</si>
  <si>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</si>
  <si>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</si>
  <si>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</si>
  <si>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</si>
  <si>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</si>
  <si>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</si>
  <si>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</si>
  <si>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</si>
  <si>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</si>
  <si>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</si>
  <si>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</si>
  <si>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</si>
  <si>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</si>
  <si>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</si>
  <si>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</si>
  <si>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</si>
  <si>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</si>
  <si>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</si>
  <si>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</si>
  <si>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</si>
  <si>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</si>
  <si>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</si>
  <si>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</si>
  <si>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</si>
  <si>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</si>
  <si>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</si>
  <si>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</si>
  <si>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</si>
  <si>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</si>
  <si>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</si>
  <si>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</si>
  <si>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</si>
  <si>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</si>
  <si>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</si>
  <si>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</si>
  <si>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</si>
  <si>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</si>
  <si>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</si>
  <si>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</si>
  <si>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</si>
  <si>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</si>
  <si>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</si>
  <si>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</si>
  <si>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</si>
  <si>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</si>
  <si>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</si>
  <si>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</si>
  <si>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</si>
  <si>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</si>
  <si>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</si>
  <si>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</si>
  <si>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</si>
  <si>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</si>
  <si>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</si>
  <si>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</si>
  <si>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</si>
  <si>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</si>
  <si>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</si>
  <si>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</si>
  <si>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</si>
  <si>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</si>
  <si>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</si>
  <si>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</si>
  <si>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</si>
  <si>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</si>
  <si>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</si>
  <si>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</si>
  <si>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</si>
  <si>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</si>
  <si>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</si>
  <si>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</si>
  <si>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</si>
  <si>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</si>
  <si>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</si>
  <si>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</si>
  <si>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</si>
  <si>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</si>
  <si>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</si>
  <si>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</si>
  <si>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</si>
  <si>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</si>
  <si>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</si>
  <si>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</si>
  <si>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</si>
  <si>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</si>
  <si>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</si>
  <si>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</si>
  <si>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</si>
  <si>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</si>
  <si>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</si>
  <si>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</si>
  <si>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</si>
  <si>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</si>
  <si>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</si>
  <si>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</si>
  <si>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</si>
  <si>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</si>
  <si>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</si>
  <si>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</si>
  <si>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</si>
  <si>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</si>
  <si>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</si>
  <si>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</si>
  <si>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</si>
  <si>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</si>
  <si>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</si>
  <si>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</si>
  <si>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</si>
  <si>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</si>
  <si>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</si>
  <si>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</si>
  <si>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</si>
  <si>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</si>
  <si>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</si>
  <si>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</si>
  <si>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</si>
  <si>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</si>
  <si>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</si>
  <si>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</si>
  <si>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</si>
  <si>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</si>
  <si>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</si>
  <si>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</si>
  <si>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</si>
  <si>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</si>
  <si>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</si>
  <si>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</si>
  <si>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</si>
  <si>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</si>
  <si>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</si>
  <si>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</si>
  <si>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</si>
  <si>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</si>
  <si>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</si>
  <si>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</si>
  <si>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</si>
  <si>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</si>
  <si>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</si>
  <si>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</si>
  <si>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</si>
  <si>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</si>
  <si>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</si>
  <si>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</si>
  <si>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</si>
  <si>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</si>
  <si>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</si>
  <si>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</si>
  <si>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</si>
  <si>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</si>
  <si>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</si>
  <si>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</si>
  <si>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</si>
  <si>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</si>
  <si>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</si>
  <si>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</si>
  <si>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</si>
  <si>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</si>
  <si>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</si>
  <si>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</si>
  <si>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</si>
  <si>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</si>
  <si>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</si>
  <si>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</si>
  <si>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</si>
  <si>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</si>
  <si>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</si>
  <si>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</si>
  <si>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</si>
  <si>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</si>
  <si>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</si>
  <si>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</si>
  <si>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</si>
  <si>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</si>
  <si>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</si>
  <si>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</si>
  <si>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</si>
  <si>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</si>
  <si>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</si>
  <si>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</si>
  <si>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</si>
  <si>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</si>
  <si>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</si>
  <si>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</si>
  <si>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</si>
  <si>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</si>
  <si>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</si>
  <si>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</si>
  <si>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</si>
  <si>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</si>
  <si>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</si>
  <si>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</si>
  <si>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</si>
  <si>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</si>
  <si>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</si>
  <si>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</si>
  <si>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</si>
  <si>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</si>
  <si>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</si>
  <si>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</si>
  <si>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</si>
  <si>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</si>
  <si>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</si>
  <si>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</si>
  <si>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</si>
  <si>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</si>
  <si>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</si>
  <si>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</si>
  <si>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</si>
  <si>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</si>
  <si>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</si>
  <si>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</si>
  <si>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</si>
  <si>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</si>
  <si>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</si>
  <si>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</si>
  <si>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</si>
  <si>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</si>
  <si>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</si>
  <si>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</si>
  <si>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</si>
  <si>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</si>
  <si>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</si>
  <si>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</si>
  <si>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</si>
  <si>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</si>
  <si>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</si>
  <si>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</si>
  <si>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</si>
  <si>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</si>
  <si>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</si>
  <si>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</si>
  <si>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</si>
  <si>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</si>
  <si>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</si>
  <si>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</si>
  <si>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</si>
  <si>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</si>
  <si>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</si>
  <si>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</si>
  <si>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</si>
  <si>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</si>
  <si>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</si>
  <si>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</si>
  <si>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</si>
  <si>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</si>
  <si>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</si>
  <si>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</si>
  <si>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</si>
  <si>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</si>
  <si>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</si>
  <si>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</si>
  <si>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</si>
  <si>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</si>
  <si>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</si>
  <si>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</si>
  <si>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</si>
  <si>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</si>
  <si>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</si>
  <si>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</si>
  <si>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</si>
  <si>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</si>
  <si>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</si>
  <si>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</si>
  <si>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</si>
  <si>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</si>
  <si>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</si>
  <si>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</si>
  <si>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</si>
  <si>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</si>
  <si>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</si>
  <si>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</si>
  <si>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</si>
  <si>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</si>
  <si>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</si>
  <si>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</si>
  <si>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</si>
  <si>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</si>
  <si>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</si>
  <si>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</si>
  <si>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</si>
  <si>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</si>
  <si>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</si>
  <si>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</si>
  <si>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</si>
  <si>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</si>
  <si>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</si>
  <si>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</si>
  <si>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</si>
  <si>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</si>
  <si>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</si>
  <si>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</si>
  <si>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</si>
  <si>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</si>
  <si>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</si>
  <si>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</si>
  <si>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</si>
  <si>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</si>
  <si>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</si>
  <si>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</si>
  <si>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</si>
  <si>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</si>
  <si>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</si>
  <si>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</si>
  <si>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</si>
  <si>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</si>
  <si>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</si>
  <si>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</si>
  <si>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</si>
  <si>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</si>
  <si>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</si>
  <si>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</si>
  <si>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</si>
  <si>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</si>
  <si>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</si>
  <si>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</si>
  <si>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</si>
  <si>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</si>
  <si>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</si>
  <si>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</si>
  <si>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</si>
  <si>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</si>
  <si>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</si>
  <si>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</si>
  <si>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</si>
  <si>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</si>
  <si>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</si>
  <si>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</si>
  <si>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</si>
  <si>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</si>
  <si>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</si>
  <si>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</si>
  <si>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</si>
  <si>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</si>
  <si>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</si>
  <si>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</si>
  <si>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</si>
  <si>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</si>
  <si>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</si>
  <si>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</si>
  <si>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</si>
  <si>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</si>
  <si>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</si>
  <si>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</si>
  <si>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</si>
  <si>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</si>
  <si>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</si>
  <si>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</si>
  <si>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</si>
  <si>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</si>
  <si>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</si>
  <si>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</si>
  <si>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</si>
  <si>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</si>
  <si>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</si>
  <si>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</si>
  <si>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</si>
  <si>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</si>
  <si>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</si>
  <si>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</si>
  <si>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</si>
  <si>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</si>
  <si>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</si>
  <si>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</si>
  <si>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</si>
  <si>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</si>
  <si>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</si>
  <si>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</si>
  <si>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</si>
  <si>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</si>
  <si>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</si>
  <si>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</si>
  <si>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</si>
  <si>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</si>
  <si>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</si>
  <si>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</si>
  <si>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</si>
  <si>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</si>
  <si>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</si>
  <si>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</si>
  <si>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</si>
  <si>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</si>
  <si>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</si>
  <si>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</si>
  <si>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</si>
  <si>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</si>
  <si>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</si>
  <si>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</si>
  <si>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</si>
  <si>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</si>
  <si>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</si>
  <si>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</si>
  <si>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</si>
  <si>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</si>
  <si>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</si>
  <si>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</si>
  <si>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</si>
  <si>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</si>
  <si>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</si>
  <si>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</si>
  <si>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</si>
  <si>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</si>
  <si>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</si>
  <si>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</si>
  <si>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</si>
  <si>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</si>
  <si>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</si>
  <si>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</si>
  <si>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</si>
  <si>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</si>
  <si>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</si>
  <si>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</si>
  <si>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</si>
  <si>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</si>
  <si>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</si>
  <si>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</si>
  <si>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</si>
  <si>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</si>
  <si>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</si>
  <si>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</si>
  <si>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</si>
  <si>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</si>
  <si>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</si>
  <si>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</si>
  <si>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</si>
  <si>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</si>
  <si>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</si>
  <si>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</si>
  <si>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</si>
  <si>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</si>
  <si>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</si>
  <si>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</si>
  <si>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</si>
  <si>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</si>
  <si>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</si>
  <si>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</si>
  <si>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</si>
  <si>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</si>
  <si>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</si>
  <si>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</si>
  <si>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</si>
  <si>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</si>
  <si>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</si>
  <si>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</si>
  <si>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</si>
  <si>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</si>
  <si>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</si>
  <si>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</si>
  <si>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</si>
  <si>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</si>
  <si>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</si>
  <si>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</si>
  <si>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</si>
  <si>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</si>
  <si>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</si>
  <si>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</si>
  <si>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</si>
  <si>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</si>
  <si>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</si>
  <si>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</si>
  <si>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</si>
  <si>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</si>
  <si>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</si>
  <si>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</si>
  <si>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</si>
  <si>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</si>
  <si>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</si>
  <si>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</si>
  <si>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</si>
  <si>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</si>
  <si>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</si>
  <si>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</si>
  <si>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</si>
  <si>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</si>
  <si>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</si>
  <si>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</si>
  <si>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</si>
  <si>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</si>
  <si>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</si>
  <si>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</si>
  <si>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</si>
  <si>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</si>
  <si>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</si>
  <si>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</si>
  <si>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</si>
  <si>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</si>
  <si>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</si>
  <si>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</si>
  <si>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</si>
  <si>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</si>
  <si>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</si>
  <si>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</si>
  <si>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</si>
  <si>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</si>
  <si>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</si>
  <si>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</si>
  <si>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</si>
  <si>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</si>
  <si>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</si>
  <si>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</si>
  <si>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</si>
  <si>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</si>
  <si>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</si>
  <si>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</si>
  <si>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</si>
  <si>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</si>
  <si>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</si>
  <si>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</si>
  <si>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</si>
  <si>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</si>
  <si>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</si>
  <si>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</si>
  <si>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</si>
  <si>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</si>
  <si>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</si>
  <si>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</si>
  <si>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</si>
  <si>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</si>
  <si>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</si>
  <si>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</si>
  <si>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</si>
  <si>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</si>
  <si>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</si>
  <si>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</si>
  <si>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</si>
  <si>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</si>
  <si>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</si>
  <si>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</si>
  <si>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</si>
  <si>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</si>
  <si>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</si>
  <si>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</si>
  <si>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</si>
  <si>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</si>
  <si>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</si>
  <si>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</si>
  <si>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</si>
  <si>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</si>
  <si>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</si>
  <si>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</si>
  <si>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</si>
  <si>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</si>
  <si>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</si>
  <si>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</si>
  <si>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</si>
  <si>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</si>
  <si>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</si>
  <si>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</si>
  <si>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</si>
  <si>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</si>
  <si>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</si>
  <si>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</si>
  <si>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</si>
  <si>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</si>
  <si>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</si>
  <si>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</si>
  <si>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</si>
  <si>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</si>
  <si>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</si>
  <si>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</si>
  <si>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</si>
  <si>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</si>
  <si>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</si>
  <si>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</si>
  <si>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</si>
  <si>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</si>
  <si>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</si>
  <si>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</si>
  <si>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</si>
  <si>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</si>
  <si>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</si>
  <si>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</si>
  <si>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</si>
  <si>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</si>
  <si>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</si>
  <si>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</si>
  <si>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</si>
  <si>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</si>
  <si>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</si>
  <si>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</si>
  <si>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</si>
  <si>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</si>
  <si>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</si>
  <si>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</si>
  <si>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</si>
  <si>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</si>
  <si>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</si>
  <si>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</si>
  <si>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</si>
  <si>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</si>
  <si>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</si>
  <si>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</si>
  <si>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</si>
  <si>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</si>
  <si>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</si>
  <si>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</si>
  <si>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</si>
  <si>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</si>
  <si>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</si>
  <si>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</si>
  <si>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</si>
  <si>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</si>
  <si>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</si>
  <si>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</si>
  <si>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</si>
  <si>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</si>
  <si>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</si>
  <si>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</si>
  <si>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</si>
  <si>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</si>
  <si>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</si>
  <si>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</si>
  <si>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</si>
  <si>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</si>
  <si>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</si>
  <si>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</si>
  <si>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</si>
  <si>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</si>
  <si>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</si>
  <si>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</si>
  <si>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</si>
  <si>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</si>
  <si>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</si>
  <si>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</si>
  <si>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</si>
  <si>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</si>
  <si>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</si>
  <si>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</si>
  <si>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</si>
  <si>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</si>
  <si>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</si>
  <si>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</si>
  <si>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</si>
  <si>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</si>
  <si>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</si>
  <si>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</si>
  <si>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</si>
  <si>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</si>
  <si>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</si>
  <si>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</si>
  <si>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</si>
  <si>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</si>
  <si>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</si>
  <si>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</si>
  <si>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</si>
  <si>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</si>
  <si>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</si>
  <si>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</si>
  <si>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</si>
  <si>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</si>
  <si>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</si>
  <si>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</si>
  <si>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</si>
  <si>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</si>
  <si>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</si>
  <si>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</si>
  <si>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</si>
  <si>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</si>
  <si>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</si>
  <si>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</si>
  <si>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</si>
  <si>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</si>
  <si>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</si>
  <si>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</si>
  <si>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</si>
  <si>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</si>
  <si>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</si>
  <si>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</si>
  <si>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</si>
  <si>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</si>
  <si>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</si>
  <si>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</si>
  <si>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</si>
  <si>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</si>
  <si>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</si>
  <si>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</si>
  <si>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</si>
  <si>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</si>
  <si>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</si>
  <si>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</si>
  <si>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</si>
  <si>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</si>
  <si>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</si>
  <si>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</si>
  <si>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</si>
  <si>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</si>
  <si>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</si>
  <si>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</si>
  <si>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</si>
  <si>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</si>
  <si>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</si>
  <si>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</si>
  <si>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</si>
  <si>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</si>
  <si>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</si>
  <si>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</si>
  <si>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</si>
  <si>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</si>
  <si>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</si>
  <si>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</si>
  <si>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</si>
  <si>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</si>
  <si>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</si>
  <si>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</si>
  <si>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</si>
  <si>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</si>
  <si>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</si>
  <si>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</si>
  <si>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</si>
  <si>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</si>
  <si>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</si>
  <si>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</si>
  <si>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</si>
  <si>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</si>
  <si>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</si>
  <si>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</si>
  <si>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</si>
  <si>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</si>
  <si>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</si>
  <si>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</si>
  <si>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</si>
  <si>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</si>
  <si>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</si>
  <si>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</si>
  <si>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</si>
  <si>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</si>
  <si>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</si>
  <si>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</si>
  <si>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</si>
  <si>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</si>
  <si>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</si>
  <si>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</si>
  <si>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</si>
  <si>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</si>
  <si>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</si>
  <si>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</si>
  <si>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</si>
  <si>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</si>
  <si>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</si>
  <si>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</si>
  <si>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</si>
  <si>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</si>
  <si>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</si>
  <si>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</si>
  <si>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</si>
  <si>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</si>
  <si>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</si>
  <si>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</si>
  <si>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</si>
  <si>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</si>
  <si>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</si>
  <si>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</si>
  <si>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</si>
  <si>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</si>
  <si>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</si>
  <si>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</si>
  <si>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</si>
  <si>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</si>
  <si>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</si>
  <si>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</si>
  <si>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</si>
  <si>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</si>
  <si>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</si>
  <si>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</si>
  <si>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</si>
  <si>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</si>
  <si>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</si>
  <si>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</si>
  <si>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</si>
  <si>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</si>
  <si>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</si>
  <si>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</si>
  <si>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</si>
  <si>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</si>
  <si>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</si>
  <si>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</si>
  <si>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</si>
  <si>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</si>
  <si>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</si>
  <si>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</si>
  <si>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</si>
  <si>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</si>
  <si>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</si>
  <si>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</si>
  <si>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</si>
  <si>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</si>
  <si>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</si>
  <si>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</si>
  <si>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</si>
  <si>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</si>
  <si>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</si>
  <si>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</si>
  <si>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</si>
  <si>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</si>
  <si>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</si>
  <si>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</si>
  <si>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</si>
  <si>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</si>
  <si>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</si>
  <si>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</si>
  <si>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</si>
  <si>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</si>
  <si>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</si>
  <si>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</si>
  <si>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</si>
  <si>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</si>
  <si>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</si>
  <si>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</si>
  <si>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</si>
  <si>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</si>
  <si>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</si>
  <si>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</si>
  <si>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</si>
  <si>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</si>
  <si>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</si>
  <si>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</si>
  <si>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</si>
  <si>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</si>
  <si>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</si>
  <si>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</si>
  <si>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</si>
  <si>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</si>
  <si>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</si>
  <si>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</si>
  <si>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</si>
  <si>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</si>
  <si>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</si>
  <si>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</si>
  <si>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</si>
  <si>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</si>
  <si>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</si>
  <si>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</si>
  <si>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</si>
  <si>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</si>
  <si>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</si>
  <si>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</si>
  <si>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</si>
  <si>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</si>
  <si>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</si>
  <si>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</si>
  <si>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</si>
  <si>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</si>
  <si>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</si>
  <si>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</si>
  <si>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</si>
  <si>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</si>
  <si>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</si>
  <si>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</si>
  <si>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</si>
  <si>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</si>
  <si>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</si>
  <si>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</si>
  <si>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</si>
  <si>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</si>
  <si>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</si>
  <si>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</si>
  <si>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</si>
  <si>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</si>
  <si>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</si>
  <si>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</si>
  <si>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</si>
  <si>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</si>
  <si>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</si>
  <si>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</si>
  <si>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</si>
  <si>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</si>
  <si>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</si>
  <si>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</si>
  <si>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</si>
  <si>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</si>
  <si>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</si>
  <si>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</si>
  <si>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</si>
  <si>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</si>
  <si>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</si>
  <si>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</si>
  <si>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</si>
  <si>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</si>
  <si>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</si>
  <si>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</si>
  <si>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</si>
  <si>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</si>
  <si>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</si>
  <si>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</si>
  <si>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</si>
  <si>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</si>
  <si>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</si>
  <si>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</si>
  <si>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</si>
  <si>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</si>
  <si>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</si>
  <si>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</si>
  <si>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</si>
  <si>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</si>
  <si>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</si>
  <si>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</si>
  <si>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</si>
  <si>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</si>
  <si>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</si>
  <si>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</si>
  <si>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</si>
  <si>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</si>
  <si>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</si>
  <si>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</si>
  <si>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</si>
  <si>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</si>
  <si>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</si>
  <si>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</si>
  <si>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</si>
  <si>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</si>
  <si>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</si>
  <si>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</si>
  <si>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</si>
  <si>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</si>
  <si>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</si>
  <si>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</si>
  <si>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</si>
  <si>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</si>
  <si>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</si>
  <si>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</si>
  <si>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</si>
  <si>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</si>
  <si>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</si>
  <si>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</si>
  <si>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</si>
  <si>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</si>
  <si>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</si>
  <si>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</si>
  <si>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</si>
  <si>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</si>
  <si>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</si>
  <si>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</si>
  <si>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</si>
  <si>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</si>
  <si>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</si>
  <si>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</si>
  <si>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</si>
  <si>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</si>
  <si>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</si>
  <si>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</si>
  <si>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</si>
  <si>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</si>
  <si>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</si>
  <si>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</si>
  <si>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</si>
  <si>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</si>
  <si>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</si>
  <si>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</si>
  <si>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</si>
  <si>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</si>
  <si>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</si>
  <si>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</si>
  <si>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</si>
  <si>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</si>
  <si>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</si>
  <si>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</si>
  <si>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</si>
  <si>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</si>
  <si>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</si>
  <si>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</si>
  <si>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</si>
  <si>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</si>
  <si>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</si>
  <si>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</si>
  <si>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</si>
  <si>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</si>
  <si>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</si>
  <si>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</si>
  <si>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</si>
  <si>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</si>
  <si>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</si>
  <si>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</si>
  <si>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</si>
  <si>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</si>
  <si>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</si>
  <si>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</si>
  <si>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</si>
  <si>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</si>
  <si>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</si>
  <si>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</si>
  <si>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</si>
  <si>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</si>
  <si>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</si>
  <si>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</si>
  <si>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</si>
  <si>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</si>
  <si>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</si>
  <si>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</si>
  <si>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</si>
  <si>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</si>
  <si>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</si>
  <si>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</si>
  <si>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</si>
  <si>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</si>
  <si>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</si>
  <si>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</si>
  <si>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</si>
  <si>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</si>
  <si>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</si>
  <si>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</si>
  <si>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</si>
  <si>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</si>
  <si>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</si>
  <si>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</si>
  <si>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</si>
  <si>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</si>
  <si>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</si>
  <si>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</si>
  <si>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</si>
  <si>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</si>
  <si>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</si>
  <si>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</si>
  <si>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</si>
  <si>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</si>
  <si>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</si>
  <si>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</si>
  <si>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</si>
  <si>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</si>
  <si>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</si>
  <si>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</si>
  <si>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</si>
  <si>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</si>
  <si>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</si>
  <si>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</si>
  <si>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</si>
  <si>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</si>
  <si>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</si>
  <si>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</si>
  <si>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</si>
  <si>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</si>
  <si>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</si>
  <si>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</si>
  <si>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</si>
  <si>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</si>
  <si>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</si>
  <si>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</si>
  <si>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</si>
  <si>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</si>
  <si>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</si>
  <si>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</si>
  <si>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</si>
  <si>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</si>
  <si>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</si>
  <si>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</si>
  <si>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</si>
  <si>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</si>
  <si>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</si>
  <si>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</si>
  <si>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</si>
  <si>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</si>
  <si>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</si>
  <si>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</si>
  <si>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</si>
  <si>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</si>
  <si>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</si>
  <si>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</si>
  <si>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</si>
  <si>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</si>
  <si>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</si>
  <si>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</si>
  <si>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</si>
  <si>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</si>
  <si>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</si>
  <si>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</si>
  <si>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</si>
  <si>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</si>
  <si>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</si>
  <si>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</si>
  <si>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</si>
  <si>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</si>
  <si>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</si>
  <si>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</si>
  <si>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</si>
  <si>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</si>
  <si>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</si>
  <si>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</si>
  <si>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</si>
  <si>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</si>
  <si>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</si>
  <si>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</si>
  <si>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</si>
  <si>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</si>
  <si>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</si>
  <si>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</si>
  <si>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</si>
  <si>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</si>
  <si>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</si>
  <si>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</si>
  <si>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</si>
  <si>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</si>
  <si>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</si>
  <si>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</si>
  <si>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</si>
  <si>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</si>
  <si>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</si>
  <si>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</si>
  <si>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</si>
  <si>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</si>
  <si>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</si>
  <si>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</si>
  <si>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</si>
  <si>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</si>
  <si>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</si>
  <si>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</si>
  <si>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</si>
  <si>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</si>
  <si>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</si>
  <si>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</si>
  <si>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</si>
  <si>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</si>
  <si>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</si>
  <si>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</si>
  <si>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</si>
  <si>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</si>
  <si>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</si>
  <si>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</si>
  <si>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</si>
  <si>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</si>
  <si>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</si>
  <si>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</si>
  <si>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</si>
  <si>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</si>
  <si>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</si>
  <si>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</si>
  <si>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</si>
  <si>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</si>
  <si>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</si>
  <si>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</si>
  <si>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</si>
  <si>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</si>
  <si>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</si>
  <si>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</si>
  <si>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</si>
  <si>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</si>
  <si>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</si>
  <si>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</si>
  <si>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</si>
  <si>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</si>
  <si>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</si>
  <si>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</si>
  <si>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</si>
  <si>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</si>
  <si>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</si>
  <si>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</si>
  <si>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</si>
  <si>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</si>
  <si>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</si>
  <si>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</si>
  <si>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</si>
  <si>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</si>
  <si>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</si>
  <si>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</si>
  <si>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</si>
  <si>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</si>
  <si>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</si>
  <si>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</si>
  <si>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</si>
  <si>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</si>
  <si>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</si>
  <si>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</si>
  <si>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</si>
  <si>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</si>
  <si>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</si>
  <si>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</si>
  <si>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</si>
  <si>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</si>
  <si>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</si>
  <si>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</si>
  <si>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</si>
  <si>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</si>
  <si>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</si>
  <si>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</si>
  <si>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</si>
  <si>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</si>
  <si>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</si>
  <si>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</si>
  <si>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</si>
  <si>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</si>
  <si>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</si>
  <si>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</si>
  <si>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</si>
  <si>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</si>
  <si>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</si>
  <si>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</si>
  <si>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</si>
  <si>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</si>
  <si>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</si>
  <si>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</si>
  <si>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</si>
  <si>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</si>
  <si>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</si>
  <si>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</si>
  <si>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</si>
  <si>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</si>
  <si>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</si>
  <si>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</si>
  <si>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</si>
  <si>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</si>
  <si>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</si>
  <si>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</si>
  <si>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</si>
  <si>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</si>
  <si>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</si>
  <si>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</si>
  <si>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</si>
  <si>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</si>
  <si>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</si>
  <si>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</si>
  <si>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</si>
  <si>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</si>
  <si>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</si>
  <si>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</si>
  <si>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</si>
  <si>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</si>
  <si>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</si>
  <si>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</si>
  <si>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</si>
  <si>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</si>
  <si>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</si>
  <si>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</si>
  <si>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</si>
  <si>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</si>
  <si>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</si>
  <si>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</si>
  <si>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</si>
  <si>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</si>
  <si>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</si>
  <si>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</si>
  <si>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</si>
  <si>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</si>
  <si>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</si>
  <si>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</si>
  <si>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</si>
  <si>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</si>
  <si>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</si>
  <si>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</si>
  <si>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</si>
  <si>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</si>
  <si>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</si>
  <si>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</si>
  <si>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</si>
  <si>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</si>
  <si>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</si>
  <si>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</si>
  <si>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</si>
  <si>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</si>
  <si>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</si>
  <si>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</si>
  <si>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</si>
  <si>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</si>
  <si>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</si>
  <si>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</si>
  <si>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</si>
  <si>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</si>
  <si>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</si>
  <si>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</si>
  <si>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</si>
  <si>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</si>
  <si>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</si>
  <si>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</si>
  <si>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</si>
  <si>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</si>
  <si>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</si>
  <si>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</si>
  <si>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</si>
  <si>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</si>
  <si>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</si>
  <si>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</si>
  <si>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</si>
  <si>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</si>
  <si>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</si>
  <si>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</si>
  <si>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</si>
  <si>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</si>
  <si>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</si>
  <si>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</si>
  <si>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</si>
  <si>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</si>
  <si>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</si>
  <si>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</si>
  <si>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</si>
  <si>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</si>
  <si>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</si>
  <si>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</si>
  <si>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</si>
  <si>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</si>
  <si>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</si>
  <si>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</si>
  <si>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</si>
  <si>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</si>
  <si>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</si>
  <si>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</si>
  <si>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</si>
  <si>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</si>
  <si>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</si>
  <si>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</si>
  <si>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</si>
  <si>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</si>
  <si>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</si>
  <si>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</si>
  <si>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</si>
  <si>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</si>
  <si>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</si>
  <si>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</si>
  <si>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</si>
  <si>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</si>
  <si>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</si>
  <si>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</si>
  <si>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</si>
  <si>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</si>
  <si>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</si>
  <si>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</si>
  <si>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</si>
  <si>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</si>
  <si>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</si>
  <si>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</si>
  <si>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</si>
  <si>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</si>
  <si>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</si>
  <si>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</si>
  <si>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</si>
  <si>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</si>
  <si>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</si>
  <si>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</si>
  <si>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</si>
  <si>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</si>
  <si>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</si>
  <si>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</si>
  <si>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</si>
  <si>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</si>
  <si>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</si>
  <si>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</si>
  <si>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</si>
  <si>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</si>
  <si>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</si>
  <si>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</si>
  <si>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</si>
  <si>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</si>
  <si>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</si>
  <si>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</si>
  <si>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</si>
  <si>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</si>
  <si>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</si>
  <si>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</si>
  <si>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</si>
  <si>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</si>
  <si>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</si>
  <si>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</si>
  <si>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</si>
  <si>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</si>
  <si>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</si>
  <si>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</si>
  <si>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</si>
  <si>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</si>
  <si>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</si>
  <si>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</si>
  <si>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</si>
  <si>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</si>
  <si>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</si>
  <si>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</si>
  <si>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</si>
  <si>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</si>
  <si>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</si>
  <si>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</si>
  <si>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</si>
  <si>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</si>
  <si>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</si>
  <si>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</si>
  <si>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</si>
  <si>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</si>
  <si>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</si>
  <si>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</si>
  <si>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</si>
  <si>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</si>
  <si>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</si>
  <si>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</si>
  <si>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</si>
  <si>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</si>
  <si>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</si>
  <si>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</si>
  <si>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</si>
  <si>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</si>
  <si>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</si>
  <si>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</si>
  <si>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</si>
  <si>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</si>
  <si>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</si>
  <si>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</si>
  <si>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</si>
  <si>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</si>
  <si>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</si>
  <si>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</si>
  <si>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</si>
  <si>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</si>
  <si>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</si>
  <si>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</si>
  <si>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</si>
  <si>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</si>
  <si>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</si>
  <si>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</si>
  <si>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</si>
  <si>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</si>
  <si>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</si>
  <si>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</si>
  <si>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</si>
  <si>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</si>
  <si>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</si>
  <si>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</si>
  <si>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</si>
  <si>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</si>
  <si>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</si>
  <si>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</si>
  <si>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</si>
  <si>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</si>
  <si>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</si>
  <si>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</si>
  <si>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</si>
  <si>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</si>
  <si>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</si>
  <si>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</si>
  <si>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</si>
  <si>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</si>
  <si>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</si>
  <si>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</si>
  <si>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</si>
  <si>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</si>
  <si>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</si>
  <si>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</si>
  <si>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</si>
  <si>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</si>
  <si>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</si>
  <si>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</si>
  <si>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</si>
  <si>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</si>
  <si>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</si>
  <si>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</si>
  <si>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</si>
  <si>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</si>
  <si>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</si>
  <si>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</si>
  <si>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</si>
  <si>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</si>
  <si>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</si>
  <si>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</si>
  <si>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</si>
  <si>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</si>
  <si>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</si>
  <si>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</si>
  <si>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</si>
  <si>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</si>
  <si>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</si>
  <si>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</si>
  <si>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</si>
  <si>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</si>
  <si>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</si>
  <si>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</si>
  <si>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</si>
  <si>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</si>
  <si>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</si>
  <si>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</si>
  <si>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</si>
  <si>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</si>
  <si>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</si>
  <si>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</si>
  <si>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</si>
  <si>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</si>
  <si>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</si>
  <si>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</si>
  <si>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</si>
  <si>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</si>
  <si>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</si>
  <si>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</si>
  <si>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</si>
  <si>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</si>
  <si>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</si>
  <si>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</si>
  <si>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</si>
  <si>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</si>
  <si>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</si>
  <si>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</si>
  <si>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</si>
  <si>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</si>
  <si>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</si>
  <si>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</si>
  <si>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</si>
  <si>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</si>
  <si>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</si>
  <si>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</si>
  <si>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</si>
  <si>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</si>
  <si>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</si>
  <si>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</si>
  <si>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</si>
  <si>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</si>
  <si>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</si>
  <si>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</si>
  <si>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</si>
  <si>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</si>
  <si>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</si>
  <si>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</si>
  <si>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</si>
  <si>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</si>
  <si>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</si>
  <si>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</si>
  <si>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</si>
  <si>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</si>
  <si>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</si>
  <si>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</si>
  <si>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</si>
  <si>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</si>
  <si>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</si>
  <si>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</si>
  <si>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</si>
  <si>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</si>
  <si>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</si>
  <si>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</si>
  <si>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</si>
  <si>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</si>
  <si>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</si>
  <si>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</si>
  <si>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</si>
  <si>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</si>
  <si>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</si>
  <si>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</si>
  <si>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</si>
  <si>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</si>
  <si>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</si>
  <si>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</si>
  <si>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</si>
  <si>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</si>
  <si>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</si>
  <si>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</si>
  <si>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</si>
  <si>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</si>
  <si>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</si>
  <si>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</si>
  <si>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</si>
  <si>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</si>
  <si>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</si>
  <si>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</si>
  <si>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</si>
  <si>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</si>
  <si>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</si>
  <si>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</si>
  <si>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</si>
  <si>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</si>
  <si>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</si>
  <si>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</si>
  <si>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</si>
  <si>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</si>
  <si>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</si>
  <si>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</si>
  <si>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</si>
  <si>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</si>
  <si>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</si>
  <si>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</si>
  <si>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</si>
  <si>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</si>
  <si>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</si>
  <si>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</si>
  <si>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</si>
  <si>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</si>
  <si>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</si>
  <si>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</si>
  <si>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</si>
  <si>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</si>
  <si>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</si>
  <si>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</si>
  <si>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</si>
  <si>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</si>
  <si>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</si>
  <si>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</si>
  <si>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</si>
  <si>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</si>
  <si>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</si>
  <si>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</si>
  <si>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</si>
  <si>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</si>
  <si>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</si>
  <si>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</si>
  <si>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</si>
  <si>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</si>
  <si>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</si>
  <si>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</si>
  <si>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</si>
  <si>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</si>
  <si>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</si>
  <si>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</si>
  <si>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</si>
  <si>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</si>
  <si>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</si>
  <si>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</si>
  <si>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</si>
  <si>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</si>
  <si>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</si>
  <si>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</si>
  <si>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</si>
  <si>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</si>
  <si>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</si>
  <si>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</si>
  <si>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</si>
  <si>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</si>
  <si>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</si>
  <si>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</si>
  <si>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</si>
  <si>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</si>
  <si>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</si>
  <si>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</si>
  <si>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</si>
  <si>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</si>
  <si>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</si>
  <si>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</si>
  <si>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</si>
  <si>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</si>
  <si>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</si>
  <si>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</si>
  <si>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</si>
  <si>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</si>
  <si>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</si>
  <si>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</si>
  <si>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</si>
  <si>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</si>
  <si>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</si>
  <si>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</si>
  <si>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</si>
  <si>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</si>
  <si>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</si>
  <si>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</si>
  <si>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</si>
  <si>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</si>
  <si>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</si>
  <si>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</si>
  <si>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</si>
  <si>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</si>
  <si>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</si>
  <si>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</si>
  <si>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</si>
  <si>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</si>
  <si>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</si>
  <si>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</si>
  <si>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</si>
  <si>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</si>
  <si>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</si>
  <si>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</si>
  <si>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</si>
  <si>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</si>
  <si>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</si>
  <si>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</si>
  <si>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</si>
  <si>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</si>
  <si>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</si>
  <si>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</si>
  <si>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</si>
  <si>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</si>
  <si>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</si>
  <si>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</si>
  <si>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</si>
  <si>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</si>
  <si>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</si>
  <si>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</si>
  <si>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</si>
  <si>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</si>
  <si>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</si>
  <si>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</si>
  <si>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</si>
  <si>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</si>
  <si>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</si>
  <si>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</si>
  <si>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</si>
  <si>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</si>
  <si>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</si>
  <si>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</si>
  <si>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</si>
  <si>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</si>
  <si>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</si>
  <si>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</si>
  <si>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</si>
  <si>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</si>
  <si>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</si>
  <si>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</si>
  <si>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</si>
  <si>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</si>
  <si>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</si>
  <si>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</si>
  <si>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</si>
  <si>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</si>
  <si>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</si>
  <si>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</si>
  <si>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</si>
  <si>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</si>
  <si>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</si>
  <si>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</si>
  <si>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</si>
  <si>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</si>
  <si>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</si>
  <si>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</si>
  <si>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</si>
  <si>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</si>
  <si>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</si>
  <si>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</si>
  <si>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</si>
  <si>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</si>
  <si>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</si>
  <si>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</si>
  <si>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</si>
  <si>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</si>
  <si>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</si>
  <si>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</si>
  <si>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</si>
  <si>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</si>
  <si>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</si>
  <si>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</si>
  <si>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</si>
  <si>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</si>
  <si>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</si>
  <si>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</si>
  <si>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</si>
  <si>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</si>
  <si>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</si>
  <si>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</si>
  <si>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</si>
  <si>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</si>
  <si>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</si>
  <si>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</si>
  <si>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</si>
  <si>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</si>
  <si>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</si>
  <si>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</si>
  <si>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</si>
  <si>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</si>
  <si>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</si>
  <si>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</si>
  <si>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</si>
  <si>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</si>
  <si>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</si>
  <si>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</si>
  <si>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</si>
  <si>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</si>
  <si>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</si>
  <si>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</si>
  <si>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</si>
  <si>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</si>
  <si>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</si>
  <si>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</si>
  <si>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</si>
  <si>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</si>
  <si>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</si>
  <si>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</si>
  <si>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</si>
  <si>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</si>
  <si>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</si>
  <si>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</si>
  <si>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</si>
  <si>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</si>
  <si>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</si>
  <si>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</si>
  <si>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</si>
  <si>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</si>
  <si>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</si>
  <si>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</si>
  <si>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</si>
  <si>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</si>
  <si>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</si>
  <si>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</si>
  <si>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</si>
  <si>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</si>
  <si>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</si>
  <si>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</si>
  <si>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</si>
  <si>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</si>
  <si>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</si>
  <si>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</si>
  <si>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</si>
  <si>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</si>
  <si>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</si>
  <si>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</si>
  <si>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</si>
  <si>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</si>
  <si>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</si>
  <si>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</si>
  <si>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</si>
  <si>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</si>
  <si>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</si>
  <si>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</si>
  <si>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</si>
  <si>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</si>
  <si>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</si>
  <si>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</si>
  <si>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</si>
  <si>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</si>
  <si>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</si>
  <si>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</si>
  <si>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</si>
  <si>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</si>
  <si>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</si>
  <si>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</si>
  <si>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</si>
  <si>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</si>
  <si>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</si>
  <si>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</si>
  <si>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</si>
  <si>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</si>
  <si>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</si>
  <si>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</si>
  <si>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</si>
  <si>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</si>
  <si>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</si>
  <si>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</si>
  <si>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</si>
  <si>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</si>
  <si>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</si>
  <si>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</si>
  <si>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</si>
  <si>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</si>
  <si>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</si>
  <si>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</si>
  <si>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</si>
  <si>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</si>
  <si>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</si>
  <si>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</si>
  <si>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</si>
  <si>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</si>
  <si>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</si>
  <si>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</si>
  <si>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</si>
  <si>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</si>
  <si>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</si>
  <si>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</si>
  <si>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</si>
  <si>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</si>
  <si>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</si>
  <si>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</si>
  <si>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</si>
  <si>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</si>
  <si>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</si>
  <si>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</si>
  <si>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</si>
  <si>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</si>
  <si>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</si>
  <si>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</si>
  <si>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</si>
  <si>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</si>
  <si>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</si>
  <si>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</si>
  <si>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</si>
  <si>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</si>
  <si>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</si>
  <si>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</si>
  <si>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</si>
  <si>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</si>
  <si>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</si>
  <si>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</si>
  <si>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</si>
  <si>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</si>
  <si>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</si>
  <si>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</si>
  <si>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</si>
  <si>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</si>
  <si>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</si>
  <si>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</si>
  <si>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</si>
  <si>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</si>
  <si>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</si>
  <si>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</si>
  <si>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</si>
  <si>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</si>
  <si>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</si>
  <si>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</si>
  <si>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</si>
  <si>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</si>
  <si>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</si>
  <si>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</si>
  <si>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</si>
  <si>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</si>
  <si>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</si>
  <si>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</si>
  <si>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</si>
  <si>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</si>
  <si>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</si>
  <si>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</si>
  <si>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</si>
  <si>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</si>
  <si>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</si>
  <si>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</si>
  <si>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</si>
  <si>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</si>
  <si>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</si>
  <si>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</si>
  <si>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</si>
  <si>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</si>
  <si>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</si>
  <si>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</si>
  <si>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</si>
  <si>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</si>
  <si>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</si>
  <si>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</si>
  <si>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</si>
  <si>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</si>
  <si>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</si>
  <si>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</si>
  <si>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</si>
  <si>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</si>
  <si>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</si>
  <si>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</si>
  <si>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</si>
  <si>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</si>
  <si>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</si>
  <si>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</si>
  <si>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</si>
  <si>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</si>
  <si>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</si>
  <si>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</si>
  <si>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</si>
  <si>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</si>
  <si>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</si>
  <si>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</si>
  <si>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</si>
  <si>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</si>
  <si>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</si>
  <si>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</si>
  <si>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</si>
  <si>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</si>
  <si>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</si>
  <si>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</si>
  <si>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</si>
  <si>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</si>
  <si>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</si>
  <si>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</si>
  <si>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</si>
  <si>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</si>
  <si>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</si>
  <si>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</si>
  <si>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</si>
  <si>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</si>
  <si>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</si>
  <si>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</si>
  <si>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</si>
  <si>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</si>
  <si>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</si>
  <si>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</si>
  <si>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</si>
  <si>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</si>
  <si>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</si>
  <si>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</si>
  <si>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</si>
  <si>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</si>
  <si>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</si>
  <si>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</si>
  <si>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</si>
  <si>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</si>
  <si>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</si>
  <si>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</si>
  <si>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</si>
  <si>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</si>
  <si>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</si>
  <si>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</si>
  <si>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</si>
  <si>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</si>
  <si>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</si>
  <si>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</si>
  <si>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</si>
  <si>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</si>
  <si>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</si>
  <si>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</si>
  <si>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</si>
  <si>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</si>
  <si>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</si>
  <si>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</si>
  <si>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</si>
  <si>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</si>
  <si>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</si>
  <si>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</si>
  <si>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</si>
  <si>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</si>
  <si>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</si>
  <si>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</si>
  <si>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</si>
  <si>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</si>
  <si>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</si>
  <si>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</si>
  <si>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</si>
  <si>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</si>
  <si>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</si>
  <si>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</si>
  <si>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</si>
  <si>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</si>
  <si>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</si>
  <si>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</si>
  <si>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</si>
  <si>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</si>
  <si>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</si>
  <si>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</si>
  <si>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</si>
  <si>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</si>
  <si>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</si>
  <si>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</si>
  <si>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</si>
  <si>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</si>
  <si>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</si>
  <si>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</si>
  <si>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</si>
  <si>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</si>
  <si>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</si>
  <si>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</si>
  <si>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</si>
  <si>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</si>
  <si>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</si>
  <si>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</si>
  <si>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</si>
  <si>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</si>
  <si>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</si>
  <si>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</si>
  <si>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</si>
  <si>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</si>
  <si>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</si>
  <si>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</si>
  <si>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</si>
  <si>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</si>
  <si>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</si>
  <si>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</si>
  <si>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</si>
  <si>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</si>
  <si>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</si>
  <si>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</si>
  <si>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</si>
  <si>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</si>
  <si>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</si>
  <si>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</si>
  <si>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</si>
  <si>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</si>
  <si>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</si>
  <si>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</si>
  <si>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</si>
  <si>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</si>
  <si>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</si>
  <si>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</si>
  <si>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</si>
  <si>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</si>
  <si>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</si>
  <si>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</si>
  <si>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</si>
  <si>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</si>
  <si>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</si>
  <si>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</si>
  <si>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</si>
  <si>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</si>
  <si>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</si>
  <si>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</si>
  <si>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</si>
  <si>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</si>
  <si>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</si>
  <si>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</si>
  <si>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</si>
  <si>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</si>
  <si>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</si>
  <si>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</si>
  <si>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</si>
  <si>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</si>
  <si>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</si>
  <si>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</si>
  <si>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</si>
  <si>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</si>
  <si>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</si>
  <si>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</si>
  <si>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</si>
  <si>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</si>
  <si>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</si>
  <si>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</si>
  <si>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</si>
  <si>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</si>
  <si>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</si>
  <si>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</si>
  <si>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</si>
  <si>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</si>
  <si>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</si>
  <si>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</si>
  <si>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</si>
  <si>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</si>
  <si>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</si>
  <si>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</si>
  <si>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</si>
  <si>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</si>
  <si>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</si>
  <si>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</si>
  <si>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</si>
  <si>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</si>
  <si>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</si>
  <si>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</si>
  <si>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</si>
  <si>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</si>
  <si>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</si>
  <si>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</si>
  <si>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</si>
  <si>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</si>
  <si>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</si>
  <si>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</si>
  <si>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</si>
  <si>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</si>
  <si>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</si>
  <si>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</si>
  <si>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</si>
  <si>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</si>
  <si>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</si>
  <si>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</si>
  <si>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</si>
  <si>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</si>
  <si>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</si>
  <si>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</si>
  <si>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</si>
  <si>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</si>
  <si>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</si>
  <si>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</si>
  <si>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</si>
  <si>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</si>
  <si>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</si>
  <si>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</si>
  <si>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</si>
  <si>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</si>
  <si>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</si>
  <si>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</si>
  <si>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</si>
  <si>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</si>
  <si>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</si>
  <si>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</si>
  <si>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</si>
  <si>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</si>
  <si>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</si>
  <si>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</si>
  <si>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</si>
  <si>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</si>
  <si>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</si>
  <si>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</si>
  <si>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</si>
  <si>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</si>
  <si>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</si>
  <si>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</si>
  <si>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</si>
  <si>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</si>
  <si>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</si>
  <si>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</si>
  <si>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</si>
  <si>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</si>
  <si>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</si>
  <si>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</si>
  <si>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</si>
  <si>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</si>
  <si>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</si>
  <si>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</si>
  <si>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</si>
  <si>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</si>
  <si>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</si>
  <si>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</si>
  <si>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</si>
  <si>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</si>
  <si>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</si>
  <si>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</si>
  <si>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</si>
  <si>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</si>
  <si>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</si>
  <si>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</si>
  <si>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</si>
  <si>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</si>
  <si>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</si>
  <si>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</si>
  <si>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</si>
  <si>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</si>
  <si>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</si>
  <si>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</si>
  <si>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</si>
  <si>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</si>
  <si>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</si>
  <si>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</si>
  <si>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</si>
  <si>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</si>
  <si>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</si>
  <si>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</si>
  <si>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</si>
  <si>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</si>
  <si>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</si>
  <si>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</si>
  <si>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</si>
  <si>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</si>
  <si>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</si>
  <si>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</si>
  <si>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</si>
  <si>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</si>
  <si>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</si>
  <si>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</si>
  <si>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</si>
  <si>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</si>
  <si>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</si>
  <si>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</si>
  <si>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</si>
  <si>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</si>
  <si>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</si>
  <si>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</si>
  <si>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</si>
  <si>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</si>
  <si>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</si>
  <si>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</si>
  <si>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</si>
  <si>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</si>
  <si>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</si>
  <si>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</si>
  <si>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</si>
  <si>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</si>
  <si>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</si>
  <si>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</si>
  <si>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</si>
  <si>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</si>
  <si>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</si>
  <si>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</si>
  <si>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</si>
  <si>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</si>
  <si>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</si>
  <si>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</si>
  <si>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</si>
  <si>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</si>
  <si>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</si>
  <si>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</si>
  <si>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</si>
  <si>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</si>
  <si>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</si>
  <si>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</si>
  <si>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</si>
  <si>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</si>
  <si>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</si>
  <si>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</si>
  <si>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</si>
  <si>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</si>
  <si>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</si>
  <si>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</si>
  <si>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</si>
  <si>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</si>
  <si>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</si>
  <si>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</si>
  <si>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</si>
  <si>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</si>
  <si>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</si>
  <si>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</si>
  <si>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</si>
  <si>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</si>
  <si>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</si>
  <si>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</si>
  <si>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</si>
  <si>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</si>
  <si>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</si>
  <si>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</si>
  <si>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</si>
  <si>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</si>
  <si>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</si>
  <si>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</si>
  <si>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</si>
  <si>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</si>
  <si>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</si>
  <si>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</si>
  <si>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</si>
  <si>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</si>
  <si>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</si>
  <si>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</si>
  <si>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</si>
  <si>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</si>
  <si>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</si>
  <si>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</si>
  <si>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</si>
  <si>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</si>
  <si>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</si>
  <si>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</si>
  <si>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</si>
  <si>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</si>
  <si>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</si>
  <si>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</si>
  <si>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</si>
  <si>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</si>
  <si>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</si>
  <si>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</si>
  <si>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</si>
  <si>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</si>
  <si>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</si>
  <si>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</si>
  <si>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</si>
  <si>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</si>
  <si>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</si>
  <si>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</si>
  <si>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</si>
  <si>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</si>
  <si>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</si>
  <si>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</si>
  <si>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</si>
  <si>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</si>
  <si>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</si>
  <si>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</si>
  <si>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</si>
  <si>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</si>
  <si>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</si>
  <si>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</si>
  <si>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</si>
  <si>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</si>
  <si>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</si>
  <si>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</si>
  <si>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</si>
  <si>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</si>
  <si>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</si>
  <si>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</si>
  <si>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</si>
  <si>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</si>
  <si>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</si>
  <si>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</si>
  <si>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</si>
  <si>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</si>
  <si>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</si>
  <si>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</si>
  <si>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</si>
  <si>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</si>
  <si>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</si>
  <si>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</si>
  <si>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</si>
  <si>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</si>
  <si>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</si>
  <si>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</si>
  <si>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</si>
  <si>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</si>
  <si>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</si>
  <si>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</si>
  <si>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</si>
  <si>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</si>
  <si>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</si>
  <si>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</si>
  <si>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</si>
  <si>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</si>
  <si>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</si>
  <si>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</si>
  <si>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</si>
  <si>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</si>
  <si>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</si>
  <si>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</si>
  <si>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</si>
  <si>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</si>
  <si>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</si>
  <si>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</si>
  <si>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</si>
  <si>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</si>
  <si>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</si>
  <si>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</si>
  <si>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</si>
  <si>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</si>
  <si>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</si>
  <si>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</si>
  <si>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</si>
  <si>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</si>
  <si>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</si>
  <si>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</si>
  <si>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</si>
  <si>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</si>
  <si>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</si>
  <si>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</si>
  <si>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</si>
  <si>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</si>
  <si>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</si>
  <si>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</si>
  <si>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</si>
  <si>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</si>
  <si>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</si>
  <si>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</si>
  <si>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</si>
  <si>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</si>
  <si>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</si>
  <si>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</si>
  <si>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</si>
  <si>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</si>
  <si>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</si>
  <si>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</si>
  <si>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</si>
  <si>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</si>
  <si>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</si>
  <si>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</si>
  <si>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</si>
  <si>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</si>
  <si>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</si>
  <si>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</si>
  <si>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</si>
  <si>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</si>
  <si>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</si>
  <si>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</si>
  <si>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</si>
  <si>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</si>
  <si>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</si>
  <si>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</si>
  <si>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</si>
  <si>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</si>
  <si>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</si>
  <si>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</si>
  <si>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</si>
  <si>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</si>
  <si>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</si>
  <si>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</si>
  <si>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</si>
  <si>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</si>
  <si>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</si>
  <si>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</si>
  <si>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</si>
  <si>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</si>
  <si>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</si>
  <si>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</si>
  <si>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</si>
  <si>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</si>
  <si>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</si>
  <si>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</si>
  <si>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</si>
  <si>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</si>
  <si>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</si>
  <si>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</si>
  <si>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</si>
  <si>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</si>
  <si>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</si>
  <si>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</si>
  <si>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</si>
  <si>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</si>
  <si>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</si>
  <si>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</si>
  <si>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</si>
  <si>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</si>
  <si>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</si>
  <si>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</si>
  <si>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</si>
  <si>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</si>
  <si>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</si>
  <si>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</si>
  <si>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</si>
  <si>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</si>
  <si>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</si>
  <si>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</si>
  <si>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</si>
  <si>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</si>
  <si>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</si>
  <si>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</si>
  <si>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</si>
  <si>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</si>
  <si>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</si>
  <si>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</si>
  <si>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</si>
  <si>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</si>
  <si>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</si>
  <si>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</si>
  <si>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</si>
  <si>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</si>
  <si>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</si>
  <si>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</si>
  <si>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</si>
  <si>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</si>
  <si>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</si>
  <si>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</si>
  <si>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</si>
  <si>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</si>
  <si>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</si>
  <si>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</si>
  <si>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</si>
  <si>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</si>
  <si>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</si>
  <si>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</si>
  <si>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</si>
  <si>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</si>
  <si>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</si>
  <si>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</si>
  <si>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</si>
  <si>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</si>
  <si>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</si>
  <si>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</si>
  <si>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</si>
  <si>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</si>
  <si>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</si>
  <si>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</si>
  <si>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</si>
  <si>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</si>
  <si>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</si>
  <si>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</si>
  <si>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</si>
  <si>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</si>
  <si>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</si>
  <si>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</si>
  <si>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</si>
  <si>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</si>
  <si>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</si>
  <si>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</si>
  <si>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</si>
  <si>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</si>
  <si>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</si>
  <si>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</si>
  <si>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</si>
  <si>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</si>
  <si>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</si>
  <si>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</si>
  <si>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</si>
  <si>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</si>
  <si>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</si>
  <si>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</si>
  <si>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</si>
  <si>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</si>
  <si>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</si>
  <si>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</si>
  <si>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</si>
  <si>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</si>
  <si>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</si>
  <si>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</si>
  <si>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</si>
  <si>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</si>
  <si>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</si>
  <si>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</si>
  <si>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</si>
  <si>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</si>
  <si>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</si>
  <si>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</si>
  <si>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</si>
  <si>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</si>
  <si>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</si>
  <si>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</si>
  <si>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</si>
  <si>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</si>
  <si>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</si>
  <si>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</si>
  <si>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</si>
  <si>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</si>
  <si>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</si>
  <si>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</si>
  <si>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</si>
  <si>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</si>
  <si>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</si>
  <si>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</si>
  <si>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</si>
  <si>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</si>
  <si>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</si>
  <si>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</si>
  <si>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</si>
  <si>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</si>
  <si>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</si>
  <si>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</si>
  <si>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</si>
  <si>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</si>
  <si>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</si>
  <si>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</si>
  <si>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</si>
  <si>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</si>
  <si>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</si>
  <si>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</si>
  <si>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</si>
  <si>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</si>
  <si>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</si>
  <si>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</si>
  <si>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</si>
  <si>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</si>
  <si>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</si>
  <si>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</si>
  <si>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</si>
  <si>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</si>
  <si>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</si>
  <si>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</si>
  <si>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</si>
  <si>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</si>
  <si>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</si>
  <si>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</si>
  <si>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</si>
  <si>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</si>
  <si>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</si>
  <si>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</si>
  <si>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</si>
  <si>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</si>
  <si>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</si>
  <si>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</si>
  <si>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</si>
  <si>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</si>
  <si>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</si>
  <si>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</si>
  <si>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</si>
  <si>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</si>
  <si>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</si>
  <si>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</si>
  <si>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</si>
  <si>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</si>
  <si>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</si>
  <si>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</si>
  <si>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</si>
  <si>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</si>
  <si>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</si>
  <si>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</si>
  <si>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</si>
  <si>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</si>
  <si>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</si>
  <si>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</si>
  <si>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</si>
  <si>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</si>
  <si>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</si>
  <si>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</si>
  <si>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</si>
  <si>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</si>
  <si>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</si>
  <si>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</si>
  <si>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</si>
  <si>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</si>
  <si>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</si>
  <si>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</si>
  <si>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</si>
  <si>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</si>
  <si>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</si>
  <si>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</si>
  <si>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</si>
  <si>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</si>
  <si>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</si>
  <si>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</si>
  <si>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</si>
  <si>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</si>
  <si>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</si>
  <si>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</si>
  <si>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</si>
  <si>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</si>
  <si>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</si>
  <si>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</si>
  <si>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</si>
  <si>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</si>
  <si>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</si>
  <si>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</si>
  <si>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</si>
  <si>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</si>
  <si>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</si>
  <si>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</si>
  <si>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</si>
  <si>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</si>
  <si>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</si>
  <si>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</si>
  <si>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</si>
  <si>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</si>
  <si>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</si>
  <si>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</si>
  <si>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</si>
  <si>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</si>
  <si>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</si>
  <si>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</si>
  <si>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</si>
  <si>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</si>
  <si>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</si>
  <si>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</si>
  <si>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</si>
  <si>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</si>
  <si>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</si>
  <si>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</si>
  <si>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</si>
  <si>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</si>
  <si>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</si>
  <si>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</si>
  <si>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</si>
  <si>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</si>
  <si>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</si>
  <si>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</si>
  <si>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</si>
  <si>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</si>
  <si>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</si>
  <si>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</si>
  <si>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</si>
  <si>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</si>
  <si>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</si>
  <si>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</si>
  <si>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</si>
  <si>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</si>
  <si>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</si>
  <si>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</si>
  <si>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</si>
  <si>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</si>
  <si>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</si>
  <si>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</si>
  <si>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</si>
  <si>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</si>
  <si>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</si>
  <si>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</si>
  <si>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</si>
  <si>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</si>
  <si>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</si>
  <si>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</si>
  <si>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</si>
  <si>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</si>
  <si>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</si>
  <si>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</si>
  <si>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</si>
  <si>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</si>
  <si>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</si>
  <si>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</si>
  <si>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</si>
  <si>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</si>
  <si>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</si>
  <si>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</si>
  <si>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</si>
  <si>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</si>
  <si>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</si>
  <si>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</si>
  <si>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</si>
  <si>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</si>
  <si>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</si>
  <si>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</si>
  <si>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</si>
  <si>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</si>
  <si>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</si>
  <si>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</si>
  <si>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</si>
  <si>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</si>
  <si>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</si>
  <si>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</si>
  <si>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</si>
  <si>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</si>
  <si>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</si>
  <si>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</si>
  <si>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</si>
  <si>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</si>
  <si>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</si>
  <si>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</si>
  <si>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</si>
  <si>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</si>
  <si>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</si>
  <si>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</si>
  <si>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</si>
  <si>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</si>
  <si>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</si>
  <si>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</si>
  <si>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</si>
  <si>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</si>
  <si>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</si>
  <si>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</si>
  <si>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</si>
  <si>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</si>
  <si>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</si>
  <si>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</si>
  <si>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</si>
  <si>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</si>
  <si>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</si>
  <si>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</si>
  <si>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</si>
  <si>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</si>
  <si>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</si>
  <si>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</si>
  <si>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</si>
  <si>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</si>
  <si>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</si>
  <si>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</si>
  <si>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</si>
  <si>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</si>
  <si>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</si>
  <si>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</si>
  <si>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</si>
  <si>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</si>
  <si>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</si>
  <si>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</si>
  <si>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</si>
  <si>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</si>
  <si>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</si>
  <si>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</si>
  <si>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</si>
  <si>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</si>
  <si>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</si>
  <si>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</si>
  <si>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</si>
  <si>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</si>
  <si>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</si>
  <si>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</si>
  <si>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</si>
  <si>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</si>
  <si>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</si>
  <si>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</si>
  <si>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</si>
  <si>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</si>
  <si>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</si>
  <si>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</si>
  <si>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</si>
  <si>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</si>
  <si>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</si>
  <si>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</si>
  <si>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</si>
  <si>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</si>
  <si>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</si>
  <si>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</si>
  <si>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</si>
  <si>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</si>
  <si>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</si>
  <si>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</si>
  <si>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</si>
  <si>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</si>
  <si>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</si>
  <si>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</si>
  <si>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</si>
  <si>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</si>
  <si>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</si>
  <si>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</si>
  <si>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</si>
  <si>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</si>
  <si>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</si>
  <si>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</si>
  <si>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</si>
  <si>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</si>
  <si>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</si>
  <si>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</si>
  <si>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</si>
  <si>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</si>
  <si>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</si>
  <si>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</si>
  <si>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</si>
  <si>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</si>
  <si>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</si>
  <si>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</si>
  <si>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</si>
  <si>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</si>
  <si>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</si>
  <si>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</si>
  <si>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</si>
  <si>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</si>
  <si>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</si>
  <si>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</si>
  <si>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</si>
  <si>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</si>
  <si>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</si>
  <si>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</si>
  <si>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</si>
  <si>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</si>
  <si>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</si>
  <si>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</si>
  <si>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</si>
  <si>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</si>
  <si>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</si>
  <si>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</si>
  <si>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</si>
  <si>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</si>
  <si>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</si>
  <si>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</si>
  <si>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</si>
  <si>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</si>
  <si>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</si>
  <si>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</si>
  <si>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</si>
  <si>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</si>
  <si>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</si>
  <si>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</si>
  <si>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</si>
  <si>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</si>
  <si>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</si>
  <si>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</si>
  <si>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</si>
  <si>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</si>
  <si>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</si>
  <si>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</si>
  <si>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</si>
  <si>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</si>
  <si>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</si>
  <si>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</si>
  <si>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</si>
  <si>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</si>
  <si>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</si>
  <si>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</si>
  <si>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</si>
  <si>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</si>
  <si>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</si>
  <si>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</si>
  <si>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</si>
  <si>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</si>
  <si>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</si>
  <si>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</si>
  <si>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</si>
  <si>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</si>
  <si>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</si>
  <si>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</si>
  <si>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</si>
  <si>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</si>
  <si>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</si>
  <si>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</si>
  <si>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</si>
  <si>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</si>
  <si>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</si>
  <si>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</si>
  <si>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</si>
  <si>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</si>
  <si>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</si>
  <si>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</si>
  <si>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</si>
  <si>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</si>
  <si>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</si>
  <si>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</si>
  <si>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</si>
  <si>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</si>
  <si>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</si>
  <si>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</si>
  <si>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</si>
  <si>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</si>
  <si>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</si>
  <si>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</si>
  <si>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</si>
  <si>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</si>
  <si>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</si>
  <si>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</si>
  <si>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</si>
  <si>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</si>
  <si>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</si>
  <si>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</si>
  <si>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</si>
  <si>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</si>
  <si>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</si>
  <si>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</si>
  <si>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</si>
  <si>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</si>
  <si>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</si>
  <si>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</si>
  <si>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</si>
  <si>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</si>
  <si>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</si>
  <si>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</si>
  <si>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</si>
  <si>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</si>
  <si>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</si>
  <si>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</si>
  <si>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</si>
  <si>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</si>
  <si>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</si>
  <si>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</si>
  <si>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</si>
  <si>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</si>
  <si>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</si>
  <si>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</si>
  <si>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</si>
  <si>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</si>
  <si>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</si>
  <si>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</si>
  <si>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</si>
  <si>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</si>
  <si>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</si>
  <si>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</si>
  <si>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</si>
  <si>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</si>
  <si>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</si>
  <si>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</si>
  <si>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</si>
  <si>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</si>
  <si>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</si>
  <si>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</si>
  <si>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</si>
  <si>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</si>
  <si>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</si>
  <si>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</si>
  <si>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</si>
  <si>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</si>
  <si>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</si>
  <si>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</si>
  <si>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</si>
  <si>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</si>
  <si>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</si>
  <si>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</si>
  <si>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</si>
  <si>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</si>
  <si>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</si>
  <si>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</si>
  <si>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</si>
  <si>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</si>
  <si>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</si>
  <si>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</si>
  <si>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</si>
  <si>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</si>
  <si>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</si>
  <si>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</si>
  <si>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</si>
  <si>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</si>
  <si>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</si>
  <si>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</si>
  <si>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</si>
  <si>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</si>
  <si>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</si>
  <si>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</si>
  <si>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</si>
  <si>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</si>
  <si>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</si>
  <si>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</si>
  <si>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</si>
  <si>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</si>
  <si>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</si>
  <si>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</si>
  <si>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</si>
  <si>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</si>
  <si>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</si>
  <si>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</si>
  <si>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</si>
  <si>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</si>
  <si>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</si>
  <si>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</si>
  <si>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</si>
  <si>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</si>
  <si>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</si>
  <si>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</si>
  <si>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</si>
  <si>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</si>
  <si>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</si>
  <si>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</si>
  <si>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</si>
  <si>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</si>
  <si>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</si>
  <si>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</si>
  <si>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</si>
  <si>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</si>
  <si>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</si>
  <si>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</si>
  <si>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</si>
  <si>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</si>
  <si>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</si>
  <si>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</si>
  <si>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</si>
  <si>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</si>
  <si>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</si>
  <si>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</si>
  <si>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</si>
  <si>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</si>
  <si>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</si>
  <si>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</si>
  <si>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</si>
  <si>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</si>
  <si>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</si>
  <si>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</si>
  <si>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</si>
  <si>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</si>
  <si>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</si>
  <si>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</si>
  <si>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</si>
  <si>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</si>
  <si>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</si>
  <si>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</si>
  <si>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</si>
  <si>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</si>
  <si>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</si>
  <si>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</si>
  <si>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</si>
  <si>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</si>
  <si>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</si>
  <si>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</si>
  <si>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</si>
  <si>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</si>
  <si>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</si>
  <si>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</si>
  <si>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</si>
  <si>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</si>
  <si>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</si>
  <si>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</si>
  <si>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</si>
  <si>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</si>
  <si>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</si>
  <si>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</si>
  <si>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</si>
  <si>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</si>
  <si>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</si>
  <si>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</si>
  <si>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</si>
  <si>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</si>
  <si>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</si>
  <si>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</si>
  <si>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</si>
  <si>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</si>
  <si>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</si>
  <si>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</si>
  <si>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</si>
  <si>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</si>
  <si>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</si>
  <si>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</si>
  <si>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</si>
  <si>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</si>
  <si>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</si>
  <si>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</si>
  <si>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</si>
  <si>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</si>
  <si>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</si>
  <si>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</si>
  <si>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</si>
  <si>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</si>
  <si>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</si>
  <si>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</si>
  <si>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</si>
  <si>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</si>
  <si>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</si>
  <si>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</si>
  <si>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</si>
  <si>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</si>
  <si>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</si>
  <si>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</si>
  <si>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</si>
  <si>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</si>
  <si>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</si>
  <si>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</si>
  <si>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</si>
  <si>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</si>
  <si>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</si>
  <si>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</si>
  <si>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</si>
  <si>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</si>
  <si>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</si>
  <si>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</si>
  <si>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</si>
  <si>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</si>
  <si>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</si>
  <si>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</si>
  <si>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</si>
  <si>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</si>
  <si>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</si>
  <si>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</si>
  <si>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</si>
  <si>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</si>
  <si>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</si>
  <si>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</si>
  <si>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</si>
  <si>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</si>
  <si>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</si>
  <si>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</si>
  <si>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</si>
  <si>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</si>
  <si>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</si>
  <si>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</si>
  <si>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</si>
  <si>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</si>
  <si>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</si>
  <si>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</si>
  <si>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</si>
  <si>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</si>
  <si>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</si>
  <si>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</si>
  <si>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</si>
  <si>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</si>
  <si>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</si>
  <si>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</si>
  <si>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</si>
  <si>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</si>
  <si>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</si>
  <si>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</si>
  <si>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</si>
  <si>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</si>
  <si>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</si>
  <si>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</si>
  <si>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</si>
  <si>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</si>
  <si>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</si>
  <si>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</si>
  <si>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</si>
  <si>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</si>
  <si>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</si>
  <si>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</si>
  <si>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</si>
  <si>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</si>
  <si>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</si>
  <si>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</si>
  <si>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</si>
  <si>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</si>
  <si>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</si>
  <si>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</si>
  <si>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</si>
  <si>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</si>
  <si>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</si>
  <si>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</si>
  <si>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</si>
  <si>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</si>
  <si>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</si>
  <si>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</si>
  <si>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</si>
  <si>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</si>
  <si>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</si>
  <si>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</si>
  <si>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</si>
  <si>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</si>
  <si>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</si>
  <si>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</si>
  <si>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</si>
  <si>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</si>
  <si>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</si>
  <si>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</si>
  <si>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</si>
  <si>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</si>
  <si>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</si>
  <si>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</si>
  <si>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</si>
  <si>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</si>
  <si>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</si>
  <si>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</si>
  <si>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</si>
  <si>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</si>
  <si>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</si>
  <si>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</si>
  <si>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</si>
  <si>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</si>
  <si>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</si>
  <si>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</si>
  <si>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</si>
  <si>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</si>
  <si>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</si>
  <si>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</si>
  <si>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</si>
  <si>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</si>
  <si>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</si>
  <si>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</si>
  <si>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</si>
  <si>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</si>
  <si>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</si>
  <si>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</si>
  <si>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</si>
  <si>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</si>
  <si>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</si>
  <si>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</si>
  <si>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</si>
  <si>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</si>
  <si>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</si>
  <si>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</si>
  <si>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</si>
  <si>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</si>
  <si>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</si>
  <si>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</si>
  <si>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</si>
  <si>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</si>
  <si>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</si>
  <si>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</si>
  <si>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</si>
  <si>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</si>
  <si>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</si>
  <si>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</si>
  <si>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</si>
  <si>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</si>
  <si>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</si>
  <si>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</si>
  <si>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</si>
  <si>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</si>
  <si>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</si>
  <si>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</si>
  <si>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</si>
  <si>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</si>
  <si>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</si>
  <si>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</si>
  <si>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</si>
  <si>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</si>
  <si>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</si>
  <si>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</si>
  <si>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</si>
  <si>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</si>
  <si>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</si>
  <si>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</si>
  <si>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</si>
  <si>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</si>
  <si>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</si>
  <si>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</si>
  <si>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</si>
  <si>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</si>
  <si>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</si>
  <si>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</si>
  <si>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</si>
  <si>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</si>
  <si>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</si>
  <si>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</si>
  <si>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</si>
  <si>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</si>
  <si>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</si>
  <si>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</si>
  <si>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</si>
  <si>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</si>
  <si>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</si>
  <si>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</si>
  <si>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</si>
  <si>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</si>
  <si>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</si>
  <si>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</si>
  <si>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</si>
  <si>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</si>
  <si>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</si>
  <si>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</si>
  <si>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</si>
  <si>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</si>
  <si>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</si>
  <si>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</si>
  <si>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</si>
  <si>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</si>
  <si>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</si>
  <si>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</si>
  <si>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</si>
  <si>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</si>
  <si>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</si>
  <si>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</si>
  <si>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</si>
  <si>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</si>
  <si>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</si>
  <si>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</si>
  <si>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</si>
  <si>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</si>
  <si>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</si>
  <si>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</si>
  <si>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</si>
  <si>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</si>
  <si>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</si>
  <si>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</si>
  <si>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</si>
  <si>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</si>
  <si>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</si>
  <si>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</si>
  <si>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</si>
  <si>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</si>
  <si>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</si>
  <si>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</si>
  <si>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</si>
  <si>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</si>
  <si>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</si>
  <si>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</si>
  <si>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</si>
  <si>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</si>
  <si>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</si>
  <si>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</si>
  <si>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</si>
  <si>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</si>
  <si>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</si>
  <si>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</si>
  <si>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</si>
  <si>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</si>
  <si>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</si>
  <si>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</si>
  <si>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</si>
  <si>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</si>
  <si>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</si>
  <si>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</si>
  <si>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</si>
  <si>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</si>
  <si>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</si>
  <si>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</si>
  <si>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</si>
  <si>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</si>
  <si>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</si>
  <si>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</si>
  <si>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</si>
  <si>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</si>
  <si>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</si>
  <si>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</si>
  <si>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</si>
  <si>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</si>
  <si>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</si>
  <si>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</si>
  <si>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</si>
  <si>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</si>
  <si>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</si>
  <si>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</si>
  <si>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</si>
  <si>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</si>
  <si>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</si>
  <si>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</si>
  <si>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</si>
  <si>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</si>
  <si>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</si>
  <si>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</si>
  <si>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</si>
  <si>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</si>
  <si>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</si>
  <si>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</si>
  <si>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</si>
  <si>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</si>
  <si>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</si>
  <si>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</si>
  <si>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</si>
  <si>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</si>
  <si>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</si>
  <si>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</si>
  <si>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</si>
  <si>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</si>
  <si>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</si>
  <si>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</si>
  <si>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</si>
  <si>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</si>
  <si>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</si>
  <si>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</si>
  <si>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</si>
  <si>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</si>
  <si>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</si>
  <si>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</si>
  <si>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</si>
  <si>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</si>
  <si>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</si>
  <si>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</si>
  <si>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</si>
  <si>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</si>
  <si>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</si>
  <si>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</si>
  <si>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</si>
  <si>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</si>
  <si>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</si>
  <si>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</si>
  <si>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</si>
  <si>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</si>
  <si>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</si>
  <si>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</si>
  <si>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</si>
  <si>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</si>
  <si>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</si>
  <si>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</si>
  <si>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</si>
  <si>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</si>
  <si>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</si>
  <si>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</si>
  <si>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</si>
  <si>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</si>
  <si>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</si>
  <si>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</si>
  <si>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</si>
  <si>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</si>
  <si>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</si>
  <si>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</si>
  <si>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</si>
  <si>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</si>
  <si>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</si>
  <si>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</si>
  <si>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</si>
  <si>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</si>
  <si>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</si>
  <si>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</si>
  <si>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</si>
  <si>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</si>
  <si>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</si>
  <si>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</si>
  <si>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</si>
  <si>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</si>
  <si>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</si>
  <si>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</si>
  <si>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</si>
  <si>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</si>
  <si>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</si>
  <si>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</si>
  <si>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</si>
  <si>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</si>
  <si>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</si>
  <si>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</si>
  <si>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</si>
  <si>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</si>
  <si>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</si>
  <si>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</si>
  <si>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</si>
  <si>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</si>
  <si>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</si>
  <si>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</si>
  <si>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</si>
  <si>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</si>
  <si>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</si>
  <si>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</si>
  <si>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</si>
  <si>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</si>
  <si>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</si>
  <si>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</si>
  <si>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</si>
  <si>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</si>
  <si>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</si>
  <si>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</si>
  <si>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</si>
  <si>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</si>
  <si>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</si>
  <si>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</si>
  <si>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</si>
  <si>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</si>
  <si>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</si>
  <si>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</si>
  <si>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</si>
  <si>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</si>
  <si>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</si>
  <si>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</si>
  <si>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</si>
  <si>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</si>
  <si>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</si>
  <si>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</si>
  <si>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</si>
  <si>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</si>
  <si>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</si>
  <si>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</si>
  <si>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</si>
  <si>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</si>
  <si>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</si>
  <si>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</si>
  <si>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</si>
  <si>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</si>
  <si>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</si>
  <si>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</si>
  <si>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</si>
  <si>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</si>
  <si>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</si>
  <si>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</si>
  <si>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</si>
  <si>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</si>
  <si>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</si>
  <si>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</si>
  <si>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</si>
  <si>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</si>
  <si>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</si>
  <si>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</si>
  <si>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</si>
  <si>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</si>
  <si>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</si>
  <si>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</si>
  <si>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</si>
  <si>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</si>
  <si>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</si>
  <si>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</si>
  <si>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</si>
  <si>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</si>
  <si>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</si>
  <si>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</si>
  <si>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</si>
  <si>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</si>
  <si>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</si>
  <si>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</si>
  <si>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</si>
  <si>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</si>
  <si>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</si>
  <si>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</si>
  <si>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</si>
  <si>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</si>
  <si>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</si>
  <si>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</si>
  <si>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</si>
  <si>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</si>
  <si>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</si>
  <si>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</si>
  <si>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</si>
  <si>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</si>
  <si>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</si>
  <si>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</si>
  <si>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</si>
  <si>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</si>
  <si>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</si>
  <si>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</si>
  <si>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</si>
  <si>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</si>
  <si>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</si>
  <si>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</si>
  <si>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</si>
  <si>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</si>
  <si>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</si>
  <si>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</si>
  <si>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</si>
  <si>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</si>
  <si>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</si>
  <si>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</si>
  <si>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</si>
  <si>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</si>
  <si>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</si>
  <si>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</si>
  <si>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</si>
  <si>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</si>
  <si>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</si>
  <si>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</si>
  <si>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</si>
  <si>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</si>
  <si>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</si>
  <si>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</si>
  <si>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</si>
  <si>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</si>
  <si>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</si>
  <si>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</si>
  <si>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</si>
  <si>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</si>
  <si>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</si>
  <si>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</si>
  <si>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</si>
  <si>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</si>
  <si>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</si>
  <si>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</si>
  <si>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</si>
  <si>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</si>
  <si>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</si>
  <si>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</si>
  <si>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</si>
  <si>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</si>
  <si>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</si>
  <si>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</si>
  <si>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</si>
  <si>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</si>
  <si>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</si>
  <si>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</si>
  <si>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</si>
  <si>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</si>
  <si>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</si>
  <si>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</si>
  <si>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</si>
  <si>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</si>
  <si>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</si>
  <si>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</si>
  <si>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</si>
  <si>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</si>
  <si>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</si>
  <si>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</si>
  <si>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</si>
  <si>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</si>
  <si>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</si>
  <si>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</si>
  <si>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</si>
  <si>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</si>
  <si>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</si>
  <si>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</si>
  <si>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</si>
  <si>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</si>
  <si>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</si>
  <si>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</si>
  <si>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</si>
  <si>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</si>
  <si>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</si>
  <si>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</si>
  <si>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</si>
  <si>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</si>
  <si>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</si>
  <si>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</si>
  <si>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</si>
  <si>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</si>
  <si>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</si>
  <si>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</si>
  <si>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</si>
  <si>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</si>
  <si>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</si>
  <si>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</si>
  <si>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</si>
  <si>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</si>
  <si>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</si>
  <si>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</si>
  <si>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</si>
  <si>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</si>
  <si>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</si>
  <si>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</si>
  <si>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</si>
  <si>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</si>
  <si>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</si>
  <si>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</si>
  <si>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</si>
  <si>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</si>
  <si>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</si>
  <si>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</si>
  <si>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</si>
  <si>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</si>
  <si>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</si>
  <si>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</si>
  <si>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</si>
  <si>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</si>
  <si>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</si>
  <si>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</si>
  <si>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</si>
  <si>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</si>
  <si>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</si>
  <si>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</si>
  <si>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</si>
  <si>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</si>
  <si>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</si>
  <si>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</si>
  <si>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</si>
  <si>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</si>
  <si>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</si>
  <si>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</si>
  <si>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</si>
  <si>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</si>
  <si>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</si>
  <si>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</si>
  <si>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</si>
  <si>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</si>
  <si>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</si>
  <si>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</si>
  <si>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</si>
  <si>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</si>
  <si>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</si>
  <si>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</si>
  <si>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</si>
  <si>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</si>
  <si>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</si>
  <si>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</si>
  <si>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</si>
  <si>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</si>
  <si>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</si>
  <si>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</si>
  <si>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</si>
  <si>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</si>
  <si>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</si>
  <si>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</si>
  <si>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</si>
  <si>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</si>
  <si>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</si>
  <si>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</si>
  <si>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</si>
  <si>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</si>
  <si>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</si>
  <si>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</si>
  <si>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</si>
  <si>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</si>
  <si>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</si>
  <si>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</si>
  <si>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</si>
  <si>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</si>
  <si>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</si>
  <si>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</si>
  <si>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</si>
  <si>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</si>
  <si>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</si>
  <si>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</si>
  <si>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</si>
  <si>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</si>
  <si>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</si>
  <si>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</si>
  <si>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</si>
  <si>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</si>
  <si>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</si>
  <si>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</si>
  <si>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</si>
  <si>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</si>
  <si>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</si>
  <si>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</si>
  <si>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</si>
  <si>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</si>
  <si>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</si>
  <si>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</si>
  <si>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</si>
  <si>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</si>
  <si>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</si>
  <si>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</si>
  <si>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</si>
  <si>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</si>
  <si>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</si>
  <si>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</si>
  <si>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</si>
  <si>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</si>
  <si>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</si>
  <si>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</si>
  <si>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</si>
  <si>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</si>
  <si>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</si>
  <si>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</si>
  <si>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</si>
  <si>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</si>
  <si>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</si>
  <si>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</si>
  <si>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</si>
  <si>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</si>
  <si>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</si>
  <si>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</si>
  <si>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</si>
  <si>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</si>
  <si>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</si>
  <si>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</si>
  <si>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</si>
  <si>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</si>
  <si>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</si>
  <si>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</si>
  <si>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</si>
  <si>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</si>
  <si>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</si>
  <si>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</si>
  <si>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</si>
  <si>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</si>
  <si>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</si>
  <si>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</si>
  <si>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</si>
  <si>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</si>
  <si>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</si>
  <si>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</si>
  <si>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</si>
  <si>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</si>
  <si>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</si>
  <si>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</si>
  <si>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</si>
  <si>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</si>
  <si>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</si>
  <si>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</si>
  <si>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</si>
  <si>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</si>
  <si>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</si>
  <si>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</si>
  <si>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</si>
  <si>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</si>
  <si>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</si>
  <si>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</si>
  <si>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</si>
  <si>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</si>
  <si>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</si>
  <si>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</si>
  <si>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</si>
  <si>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</si>
  <si>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</si>
  <si>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</si>
  <si>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</si>
  <si>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</si>
  <si>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</si>
  <si>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</si>
  <si>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</si>
  <si>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</si>
  <si>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</si>
  <si>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</si>
  <si>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</si>
  <si>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</si>
  <si>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</si>
  <si>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</si>
  <si>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</si>
  <si>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</si>
  <si>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</si>
  <si>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</si>
  <si>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</si>
  <si>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</si>
  <si>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</si>
  <si>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</si>
  <si>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</si>
  <si>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</si>
  <si>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</si>
  <si>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</si>
  <si>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</si>
  <si>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</si>
  <si>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</si>
  <si>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</si>
  <si>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</si>
  <si>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</si>
  <si>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</si>
  <si>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</si>
  <si>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</si>
  <si>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</si>
  <si>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</si>
  <si>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</si>
  <si>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</si>
  <si>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</si>
  <si>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</si>
  <si>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</si>
  <si>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</si>
  <si>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</si>
  <si>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</si>
  <si>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</si>
  <si>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</si>
  <si>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</si>
  <si>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</si>
  <si>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</si>
  <si>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</si>
  <si>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</si>
  <si>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</si>
  <si>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</si>
  <si>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</si>
  <si>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</si>
  <si>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</si>
  <si>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</si>
  <si>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</si>
  <si>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</si>
  <si>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</si>
  <si>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</si>
  <si>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</si>
  <si>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</si>
  <si>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</si>
  <si>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</si>
  <si>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</si>
  <si>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</si>
  <si>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</si>
  <si>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</si>
  <si>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</si>
  <si>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</si>
  <si>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</si>
  <si>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</si>
  <si>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</si>
  <si>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</si>
  <si>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</si>
  <si>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</si>
  <si>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</si>
  <si>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</si>
  <si>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</si>
  <si>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</si>
  <si>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</si>
  <si>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</si>
  <si>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</si>
  <si>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</si>
  <si>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</si>
  <si>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</si>
  <si>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</si>
  <si>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</si>
  <si>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</si>
  <si>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</si>
  <si>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</si>
  <si>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</si>
  <si>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</si>
  <si>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</si>
  <si>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</si>
  <si>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</si>
  <si>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</si>
  <si>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</si>
  <si>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</si>
  <si>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</si>
  <si>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</si>
  <si>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</si>
  <si>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</si>
  <si>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</si>
  <si>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</si>
  <si>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</si>
  <si>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</si>
  <si>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</si>
  <si>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</si>
  <si>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</si>
  <si>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</si>
  <si>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</si>
  <si>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</si>
  <si>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</si>
  <si>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</si>
  <si>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</si>
  <si>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</si>
  <si>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</si>
  <si>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</si>
  <si>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</si>
  <si>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</si>
  <si>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</si>
  <si>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</si>
  <si>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</si>
  <si>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</si>
  <si>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</si>
  <si>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</si>
  <si>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</si>
  <si>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</si>
  <si>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</si>
  <si>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</si>
  <si>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</si>
  <si>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</si>
  <si>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</si>
  <si>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</si>
  <si>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</si>
  <si>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</si>
  <si>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</si>
  <si>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</si>
  <si>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</si>
  <si>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</si>
  <si>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</si>
  <si>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</si>
  <si>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</si>
  <si>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</si>
  <si>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</si>
  <si>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</si>
  <si>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</si>
  <si>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</si>
  <si>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</si>
  <si>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</si>
  <si>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</si>
  <si>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</si>
  <si>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</si>
  <si>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</si>
  <si>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</si>
  <si>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</si>
  <si>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</si>
  <si>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</si>
  <si>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</si>
  <si>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</si>
  <si>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</si>
  <si>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</si>
  <si>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</si>
  <si>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</si>
  <si>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</si>
  <si>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</si>
  <si>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</si>
  <si>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</si>
  <si>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</si>
  <si>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</si>
  <si>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</si>
  <si>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</si>
  <si>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</si>
  <si>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</si>
  <si>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</si>
  <si>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</si>
  <si>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</si>
  <si>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</si>
  <si>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</si>
  <si>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</si>
  <si>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</si>
  <si>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</si>
  <si>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</si>
  <si>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</si>
  <si>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</si>
  <si>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</si>
  <si>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</si>
  <si>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</si>
  <si>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</si>
  <si>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</si>
  <si>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</si>
  <si>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</si>
  <si>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</si>
  <si>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</si>
  <si>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</si>
  <si>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</si>
  <si>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</si>
  <si>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</si>
  <si>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</si>
  <si>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</si>
  <si>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</si>
  <si>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</si>
  <si>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</si>
  <si>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</si>
  <si>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</si>
  <si>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</si>
  <si>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</si>
  <si>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</si>
  <si>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</si>
  <si>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</si>
  <si>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</si>
  <si>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</si>
  <si>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</si>
  <si>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</si>
  <si>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</si>
  <si>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</si>
  <si>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</si>
  <si>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</si>
  <si>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</si>
  <si>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</si>
  <si>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</si>
  <si>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</si>
  <si>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</si>
  <si>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</si>
  <si>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</si>
  <si>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</si>
  <si>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</si>
  <si>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</si>
  <si>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</si>
  <si>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</si>
  <si>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</si>
  <si>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</si>
  <si>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</si>
  <si>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</si>
  <si>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</si>
  <si>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</si>
  <si>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</si>
  <si>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</si>
  <si>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</si>
  <si>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</si>
  <si>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</si>
  <si>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</si>
  <si>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</si>
  <si>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</si>
  <si>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</si>
  <si>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</si>
  <si>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</si>
  <si>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</si>
  <si>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</si>
  <si>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</si>
  <si>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</si>
  <si>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</si>
  <si>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</si>
  <si>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</si>
  <si>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</si>
  <si>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</si>
  <si>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</si>
  <si>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</si>
  <si>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</si>
  <si>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</si>
  <si>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</si>
  <si>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</si>
  <si>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</si>
  <si>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</si>
  <si>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</si>
  <si>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</si>
  <si>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</si>
  <si>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</si>
  <si>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</si>
  <si>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</si>
  <si>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</si>
  <si>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</si>
  <si>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</si>
  <si>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</si>
  <si>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</si>
  <si>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</si>
  <si>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</si>
  <si>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</si>
  <si>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</si>
  <si>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</si>
  <si>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</si>
  <si>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</si>
  <si>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</si>
  <si>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</si>
  <si>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</si>
  <si>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</si>
  <si>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</si>
  <si>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</si>
  <si>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</si>
  <si>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</si>
  <si>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</si>
  <si>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</si>
  <si>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</si>
  <si>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</si>
  <si>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</si>
  <si>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</si>
  <si>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</si>
  <si>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</si>
  <si>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</si>
  <si>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</si>
  <si>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</si>
  <si>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</si>
  <si>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</si>
  <si>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</si>
  <si>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</si>
  <si>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</si>
  <si>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</si>
  <si>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</si>
  <si>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</si>
  <si>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</si>
  <si>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</si>
  <si>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</si>
  <si>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</si>
  <si>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</si>
  <si>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</si>
  <si>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</si>
  <si>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</si>
  <si>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</si>
  <si>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</si>
  <si>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</si>
  <si>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</si>
  <si>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</si>
  <si>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</si>
  <si>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</si>
  <si>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</si>
  <si>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</si>
  <si>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</si>
  <si>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</si>
  <si>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</si>
  <si>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</si>
  <si>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</si>
  <si>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</si>
  <si>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</si>
  <si>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</si>
  <si>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</si>
  <si>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</si>
  <si>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</si>
  <si>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</si>
  <si>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</si>
  <si>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</si>
  <si>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</si>
  <si>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</si>
  <si>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</si>
  <si>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</si>
  <si>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</si>
  <si>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</si>
  <si>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</si>
  <si>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</si>
  <si>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</si>
  <si>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</si>
  <si>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</si>
  <si>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</si>
  <si>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</si>
  <si>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</si>
  <si>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</si>
  <si>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</si>
  <si>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</si>
  <si>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</si>
  <si>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</si>
  <si>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</si>
  <si>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</si>
  <si>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</si>
  <si>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</si>
  <si>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</si>
  <si>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</si>
  <si>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</si>
  <si>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</si>
  <si>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</si>
  <si>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</si>
  <si>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</si>
  <si>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</si>
  <si>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</si>
  <si>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</si>
  <si>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</si>
  <si>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</si>
  <si>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</si>
  <si>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</si>
  <si>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</si>
  <si>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</si>
  <si>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</si>
  <si>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</si>
  <si>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</si>
  <si>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</si>
  <si>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</si>
  <si>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</si>
  <si>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</si>
  <si>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</si>
  <si>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</si>
  <si>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</si>
  <si>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</si>
  <si>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</si>
  <si>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</si>
  <si>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</si>
  <si>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</si>
  <si>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</si>
  <si>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</si>
  <si>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</si>
  <si>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</si>
  <si>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</si>
  <si>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</si>
  <si>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</si>
  <si>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</si>
  <si>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</si>
  <si>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</si>
  <si>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</si>
  <si>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</si>
  <si>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</si>
  <si>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</si>
  <si>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</si>
  <si>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</si>
  <si>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</si>
  <si>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</si>
  <si>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</si>
  <si>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</si>
  <si>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</si>
  <si>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</si>
  <si>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</si>
  <si>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</si>
  <si>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</si>
  <si>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</si>
  <si>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</si>
  <si>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</si>
  <si>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</si>
  <si>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</si>
  <si>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</si>
  <si>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</si>
  <si>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</si>
  <si>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</si>
  <si>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</si>
  <si>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</si>
  <si>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</si>
  <si>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</si>
  <si>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</si>
  <si>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</si>
  <si>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</si>
  <si>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</si>
  <si>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</si>
  <si>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</si>
  <si>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</si>
  <si>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</si>
  <si>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</si>
  <si>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</si>
  <si>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</si>
  <si>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</si>
  <si>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</si>
  <si>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</si>
  <si>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</si>
  <si>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</si>
  <si>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</si>
  <si>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</si>
  <si>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</si>
  <si>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</si>
  <si>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</si>
  <si>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</si>
  <si>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</si>
  <si>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</si>
  <si>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</si>
  <si>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</si>
  <si>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</si>
  <si>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</si>
  <si>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</si>
  <si>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</si>
  <si>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</si>
  <si>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</si>
  <si>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</si>
  <si>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</si>
  <si>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</si>
  <si>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</si>
  <si>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</si>
  <si>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</si>
  <si>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</si>
  <si>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</si>
  <si>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</si>
  <si>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</si>
  <si>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</si>
  <si>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</si>
  <si>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</si>
  <si>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</si>
  <si>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</si>
  <si>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</si>
  <si>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</si>
  <si>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</si>
  <si>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</si>
  <si>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</si>
  <si>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</si>
  <si>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</si>
  <si>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</si>
  <si>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</si>
  <si>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</si>
  <si>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</si>
  <si>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</si>
  <si>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</si>
  <si>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</si>
  <si>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</si>
  <si>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</si>
  <si>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</si>
  <si>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</si>
  <si>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</si>
  <si>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</si>
  <si>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</si>
  <si>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</si>
  <si>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</si>
  <si>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</si>
  <si>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</si>
  <si>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</si>
  <si>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</si>
  <si>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</si>
  <si>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</si>
  <si>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</si>
  <si>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</si>
  <si>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</si>
  <si>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</si>
  <si>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</si>
  <si>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</si>
  <si>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</si>
  <si>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</si>
  <si>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</si>
  <si>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</si>
  <si>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</si>
  <si>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</si>
  <si>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</si>
  <si>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</si>
  <si>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</si>
  <si>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</si>
  <si>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</si>
  <si>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</si>
  <si>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</si>
  <si>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</si>
  <si>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</si>
  <si>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</si>
  <si>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</si>
  <si>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</si>
  <si>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</si>
  <si>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</si>
  <si>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</si>
  <si>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</si>
  <si>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</si>
  <si>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</si>
  <si>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</si>
  <si>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</si>
  <si>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</si>
  <si>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</si>
  <si>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</si>
  <si>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</si>
  <si>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</si>
  <si>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</si>
  <si>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</si>
  <si>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</si>
  <si>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</si>
  <si>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</si>
  <si>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</si>
  <si>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</si>
  <si>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</si>
  <si>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</si>
  <si>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</si>
  <si>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</si>
  <si>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</si>
  <si>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</si>
  <si>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</si>
  <si>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</si>
  <si>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</si>
  <si>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</si>
  <si>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</si>
  <si>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</si>
  <si>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</si>
  <si>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</si>
  <si>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</si>
  <si>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</si>
  <si>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</si>
  <si>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</si>
  <si>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</si>
  <si>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</si>
  <si>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</si>
  <si>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</si>
  <si>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</si>
  <si>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</si>
  <si>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</si>
  <si>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</si>
  <si>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</si>
  <si>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</si>
  <si>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</si>
  <si>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</si>
  <si>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</si>
  <si>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</si>
  <si>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</si>
  <si>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</si>
  <si>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</si>
  <si>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</si>
  <si>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</si>
  <si>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</si>
  <si>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</si>
  <si>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</si>
  <si>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</si>
  <si>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</si>
  <si>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</si>
  <si>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</si>
  <si>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</si>
  <si>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</si>
  <si>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</si>
  <si>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</si>
  <si>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</si>
  <si>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</si>
  <si>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</si>
  <si>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</si>
  <si>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</si>
  <si>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</si>
  <si>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</si>
  <si>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</si>
  <si>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</si>
  <si>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</si>
  <si>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</si>
  <si>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</si>
  <si>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</si>
  <si>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</si>
  <si>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</si>
  <si>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</si>
  <si>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</si>
  <si>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</si>
  <si>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</si>
  <si>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</si>
  <si>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</si>
  <si>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</si>
  <si>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</si>
  <si>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</si>
  <si>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</si>
  <si>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</si>
  <si>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</si>
  <si>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</si>
  <si>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</si>
  <si>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</si>
  <si>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</si>
  <si>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</si>
  <si>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</si>
  <si>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</si>
  <si>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</si>
  <si>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</si>
  <si>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</si>
  <si>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</si>
  <si>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</si>
  <si>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</si>
  <si>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</si>
  <si>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</si>
  <si>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</si>
  <si>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</si>
  <si>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</si>
  <si>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</si>
  <si>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</si>
  <si>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</si>
  <si>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</si>
  <si>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</si>
  <si>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</si>
  <si>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</si>
  <si>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</si>
  <si>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</si>
  <si>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</si>
  <si>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</si>
  <si>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</si>
  <si>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</si>
  <si>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</si>
  <si>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</si>
  <si>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</si>
  <si>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</si>
  <si>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</si>
  <si>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</si>
  <si>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</si>
  <si>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</si>
  <si>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</si>
  <si>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</si>
  <si>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</si>
  <si>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</si>
  <si>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</si>
  <si>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</si>
  <si>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</si>
  <si>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</si>
  <si>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</si>
  <si>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</si>
  <si>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</si>
  <si>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</si>
  <si>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</si>
  <si>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</si>
  <si>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</si>
  <si>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</si>
  <si>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</si>
  <si>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</si>
  <si>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</si>
  <si>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</si>
  <si>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</si>
  <si>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</si>
  <si>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</si>
  <si>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</si>
  <si>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</si>
  <si>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</si>
  <si>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</si>
  <si>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</si>
  <si>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</si>
  <si>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</si>
  <si>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</si>
  <si>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</si>
  <si>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</si>
  <si>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</si>
  <si>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</si>
  <si>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</si>
  <si>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</si>
  <si>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</si>
  <si>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</si>
  <si>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</si>
  <si>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</si>
  <si>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</si>
  <si>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</si>
  <si>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</si>
  <si>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</si>
  <si>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</si>
  <si>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</si>
  <si>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</si>
  <si>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</si>
  <si>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</si>
  <si>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</si>
  <si>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</si>
  <si>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</si>
  <si>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</si>
  <si>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</si>
  <si>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</si>
  <si>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</si>
  <si>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</si>
  <si>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</si>
  <si>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</si>
  <si>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</si>
  <si>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</si>
  <si>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</si>
  <si>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</si>
  <si>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</si>
  <si>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</si>
  <si>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</si>
  <si>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</si>
  <si>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</si>
  <si>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</si>
  <si>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</si>
  <si>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</si>
  <si>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</si>
  <si>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</si>
  <si>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</si>
  <si>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</si>
  <si>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</si>
  <si>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</si>
  <si>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</si>
  <si>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</si>
  <si>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</si>
  <si>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</si>
  <si>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</si>
  <si>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</si>
  <si>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</si>
  <si>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</si>
  <si>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</si>
  <si>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</si>
  <si>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</si>
  <si>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</si>
  <si>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</si>
  <si>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</si>
  <si>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</si>
  <si>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</si>
  <si>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</si>
  <si>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</si>
  <si>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</si>
  <si>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</si>
  <si>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</si>
  <si>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</si>
  <si>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</si>
  <si>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</si>
  <si>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</si>
  <si>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</si>
  <si>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</si>
  <si>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</si>
  <si>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</si>
  <si>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</si>
  <si>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</si>
  <si>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</si>
  <si>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</si>
  <si>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</si>
  <si>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</si>
  <si>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</si>
  <si>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</si>
  <si>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</si>
  <si>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</si>
  <si>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</si>
  <si>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</si>
  <si>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</si>
  <si>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</si>
  <si>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</si>
  <si>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</si>
  <si>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</si>
  <si>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</si>
  <si>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</si>
  <si>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</si>
  <si>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</si>
  <si>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</si>
  <si>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</si>
  <si>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</si>
  <si>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</si>
  <si>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</si>
  <si>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</si>
  <si>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</si>
  <si>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</si>
  <si>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</si>
  <si>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</si>
  <si>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</si>
  <si>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</si>
  <si>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</si>
  <si>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</si>
  <si>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</si>
  <si>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</si>
  <si>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</si>
  <si>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</si>
  <si>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</si>
  <si>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</si>
  <si>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</si>
  <si>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</si>
  <si>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</si>
  <si>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</si>
  <si>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</si>
  <si>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</si>
  <si>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</si>
  <si>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</si>
  <si>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</si>
  <si>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</si>
  <si>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</si>
  <si>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</si>
  <si>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</si>
  <si>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</si>
  <si>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</si>
  <si>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</si>
  <si>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</si>
  <si>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</si>
  <si>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</si>
  <si>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</si>
  <si>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</si>
  <si>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</si>
  <si>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</si>
  <si>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</si>
  <si>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</si>
  <si>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</si>
  <si>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</si>
  <si>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</si>
  <si>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</si>
  <si>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</si>
  <si>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</si>
  <si>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</si>
  <si>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</si>
  <si>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</si>
  <si>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</si>
  <si>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</si>
  <si>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</si>
  <si>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</si>
  <si>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</si>
  <si>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</si>
  <si>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</si>
  <si>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</si>
  <si>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</si>
  <si>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</si>
  <si>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</si>
  <si>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</si>
  <si>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</si>
  <si>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</si>
  <si>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</si>
  <si>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</si>
  <si>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</si>
  <si>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</si>
  <si>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</si>
  <si>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</si>
  <si>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</si>
  <si>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</si>
  <si>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</si>
  <si>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</si>
  <si>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</si>
  <si>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</si>
  <si>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</si>
  <si>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</si>
  <si>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</si>
  <si>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</si>
  <si>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</si>
  <si>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</si>
  <si>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</si>
  <si>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</si>
  <si>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</si>
  <si>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</si>
  <si>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</si>
  <si>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</si>
  <si>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</si>
  <si>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</si>
  <si>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</si>
  <si>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</si>
  <si>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</si>
  <si>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</si>
  <si>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</si>
  <si>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</si>
  <si>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</si>
  <si>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</si>
  <si>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</si>
  <si>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</si>
  <si>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</si>
  <si>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</si>
  <si>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</si>
  <si>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</si>
  <si>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</si>
  <si>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</si>
  <si>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</si>
  <si>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</si>
  <si>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</si>
  <si>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</si>
  <si>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</si>
  <si>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</si>
  <si>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</si>
  <si>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</si>
  <si>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</si>
  <si>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</si>
  <si>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</si>
  <si>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</si>
  <si>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</si>
  <si>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</si>
  <si>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</si>
  <si>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</si>
  <si>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</si>
  <si>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</si>
  <si>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</si>
  <si>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</si>
  <si>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</si>
  <si>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</si>
  <si>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</si>
  <si>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</si>
  <si>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</si>
  <si>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</si>
  <si>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</si>
  <si>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</si>
  <si>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</si>
  <si>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</si>
  <si>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</si>
  <si>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</si>
  <si>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</si>
  <si>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</si>
  <si>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</si>
  <si>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</si>
  <si>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</si>
  <si>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</si>
  <si>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</si>
  <si>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</si>
  <si>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</si>
  <si>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</si>
  <si>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</si>
  <si>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</si>
  <si>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</si>
  <si>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</si>
  <si>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</si>
  <si>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</si>
  <si>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</si>
  <si>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</si>
  <si>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</si>
  <si>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</si>
  <si>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</si>
  <si>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</si>
  <si>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</si>
  <si>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</si>
  <si>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</si>
  <si>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</si>
  <si>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</si>
  <si>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</si>
  <si>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</si>
  <si>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</si>
  <si>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</si>
  <si>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</si>
  <si>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</si>
  <si>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</si>
  <si>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</si>
  <si>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</si>
  <si>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</si>
  <si>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</si>
  <si>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</si>
  <si>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</si>
  <si>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</si>
  <si>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</si>
  <si>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</si>
  <si>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</si>
  <si>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</si>
  <si>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</si>
  <si>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</si>
  <si>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</si>
  <si>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</si>
  <si>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</si>
  <si>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</si>
  <si>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</si>
  <si>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</si>
  <si>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</si>
  <si>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</si>
  <si>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</si>
  <si>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</si>
  <si>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</si>
  <si>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</si>
  <si>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</si>
  <si>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</si>
  <si>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</si>
  <si>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</si>
  <si>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</si>
  <si>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</si>
  <si>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</si>
  <si>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</si>
  <si>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</si>
  <si>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</si>
  <si>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</si>
  <si>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</si>
  <si>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</si>
  <si>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</si>
  <si>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</si>
  <si>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</si>
  <si>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</si>
  <si>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</si>
  <si>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</si>
  <si>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</si>
  <si>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</si>
  <si>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</si>
  <si>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</si>
  <si>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</si>
  <si>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</si>
  <si>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</si>
  <si>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</si>
  <si>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</si>
  <si>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</si>
  <si>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</si>
  <si>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</si>
  <si>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</si>
  <si>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</si>
  <si>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</si>
  <si>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</si>
  <si>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</si>
  <si>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</si>
  <si>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</si>
  <si>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</si>
  <si>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</si>
  <si>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</si>
  <si>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</si>
  <si>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</si>
  <si>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</si>
  <si>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</si>
  <si>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</si>
  <si>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</si>
  <si>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</si>
  <si>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</si>
  <si>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</si>
  <si>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</si>
  <si>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</si>
  <si>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</si>
  <si>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</si>
  <si>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</si>
  <si>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</si>
  <si>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</si>
  <si>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</si>
  <si>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</si>
  <si>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</si>
  <si>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</si>
  <si>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</si>
  <si>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</si>
  <si>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</si>
  <si>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</si>
  <si>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</si>
  <si>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</si>
  <si>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</si>
  <si>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</si>
  <si>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</si>
  <si>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</si>
  <si>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</si>
  <si>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</si>
  <si>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</si>
  <si>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</si>
  <si>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</si>
  <si>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</si>
  <si>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</si>
  <si>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</si>
  <si>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</si>
  <si>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</si>
  <si>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</si>
  <si>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</si>
  <si>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</si>
  <si>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</si>
  <si>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</si>
  <si>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</si>
  <si>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</si>
  <si>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</si>
  <si>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</si>
  <si>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</si>
  <si>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</si>
  <si>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</si>
  <si>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</si>
  <si>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</si>
  <si>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</si>
  <si>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</si>
  <si>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</si>
  <si>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</si>
  <si>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</si>
  <si>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</si>
  <si>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</si>
  <si>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</si>
  <si>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</si>
  <si>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</si>
  <si>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</si>
  <si>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</si>
  <si>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</si>
  <si>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</si>
  <si>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</si>
  <si>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</si>
  <si>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</si>
  <si>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</si>
  <si>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</si>
  <si>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</si>
  <si>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</si>
  <si>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</si>
  <si>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</si>
  <si>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</si>
  <si>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</si>
  <si>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</si>
  <si>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</si>
  <si>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</si>
  <si>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</si>
  <si>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</si>
  <si>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</si>
  <si>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</si>
  <si>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</si>
  <si>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</si>
  <si>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</si>
  <si>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</si>
  <si>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</si>
  <si>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</si>
  <si>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</si>
  <si>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</si>
  <si>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</si>
  <si>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</si>
  <si>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</si>
  <si>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</si>
  <si>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</si>
  <si>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</si>
  <si>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</si>
  <si>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</si>
  <si>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</si>
  <si>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</si>
  <si>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</si>
  <si>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</si>
  <si>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</si>
  <si>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</si>
  <si>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</si>
  <si>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</si>
  <si>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</si>
  <si>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</si>
  <si>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</si>
  <si>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</si>
  <si>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</si>
  <si>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</si>
  <si>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</si>
  <si>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</si>
  <si>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</si>
  <si>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</si>
  <si>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</si>
  <si>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</si>
  <si>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</si>
  <si>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</si>
  <si>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</si>
  <si>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</si>
  <si>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</si>
  <si>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</si>
  <si>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</si>
  <si>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</si>
  <si>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</si>
  <si>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</si>
  <si>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</si>
  <si>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</si>
  <si>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</si>
  <si>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</si>
  <si>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</si>
  <si>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</si>
  <si>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</si>
  <si>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</si>
  <si>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</si>
  <si>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</si>
  <si>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</si>
  <si>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</si>
  <si>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</si>
  <si>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</si>
  <si>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</si>
  <si>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</si>
  <si>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</si>
  <si>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</si>
  <si>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</si>
  <si>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</si>
  <si>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</si>
  <si>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</si>
  <si>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</si>
  <si>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</si>
  <si>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</si>
  <si>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</si>
  <si>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</si>
  <si>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</si>
  <si>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</si>
  <si>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</si>
  <si>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</si>
  <si>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</si>
  <si>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</si>
  <si>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</si>
  <si>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</si>
  <si>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</si>
  <si>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</si>
  <si>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</si>
  <si>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</si>
  <si>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</si>
  <si>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</si>
  <si>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</si>
  <si>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</si>
  <si>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</si>
  <si>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</si>
  <si>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</si>
  <si>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</si>
  <si>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</si>
  <si>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</si>
  <si>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</si>
  <si>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</si>
  <si>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</si>
  <si>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</si>
  <si>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</si>
  <si>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</si>
  <si>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</si>
  <si>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</si>
  <si>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</si>
  <si>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</si>
  <si>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</si>
  <si>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</si>
  <si>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</si>
  <si>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</si>
  <si>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</si>
  <si>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</si>
  <si>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</si>
  <si>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</si>
  <si>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</si>
  <si>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</si>
  <si>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</si>
  <si>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</si>
  <si>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</si>
  <si>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</si>
  <si>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</si>
  <si>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</si>
  <si>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</si>
  <si>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</si>
  <si>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</si>
  <si>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</si>
  <si>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</si>
  <si>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</si>
  <si>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</si>
  <si>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</si>
  <si>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</si>
  <si>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</si>
  <si>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</si>
  <si>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</si>
  <si>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</si>
  <si>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</si>
  <si>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</si>
  <si>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</si>
  <si>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</si>
  <si>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</si>
  <si>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</si>
  <si>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</si>
  <si>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</si>
  <si>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</si>
  <si>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</si>
  <si>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</si>
  <si>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</si>
  <si>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</si>
  <si>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</si>
  <si>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</si>
  <si>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</si>
  <si>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</si>
  <si>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</si>
  <si>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</si>
  <si>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</si>
  <si>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</si>
  <si>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</si>
  <si>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</si>
  <si>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</si>
  <si>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</si>
  <si>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</si>
  <si>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</si>
  <si>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</si>
  <si>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</si>
  <si>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</si>
  <si>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</si>
  <si>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</si>
  <si>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</si>
  <si>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</si>
  <si>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</si>
  <si>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</si>
  <si>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</si>
  <si>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</si>
  <si>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</si>
  <si>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</si>
  <si>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</si>
  <si>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</si>
  <si>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</si>
  <si>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</si>
  <si>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</si>
  <si>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</si>
  <si>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</si>
  <si>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</si>
  <si>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</si>
  <si>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</si>
  <si>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</si>
  <si>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</si>
  <si>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</si>
  <si>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</si>
  <si>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</si>
  <si>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</si>
  <si>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</si>
  <si>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</si>
  <si>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</si>
  <si>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</si>
  <si>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</si>
  <si>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</si>
  <si>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</si>
  <si>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</si>
  <si>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</si>
  <si>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</si>
  <si>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</si>
  <si>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</si>
  <si>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</si>
  <si>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</si>
  <si>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</si>
  <si>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</si>
  <si>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</si>
  <si>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</si>
  <si>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</si>
  <si>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</si>
  <si>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</si>
  <si>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</si>
  <si>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</si>
  <si>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</si>
  <si>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</si>
  <si>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</si>
  <si>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</si>
  <si>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</si>
  <si>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</si>
  <si>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</si>
  <si>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</si>
  <si>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</si>
  <si>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</si>
  <si>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</si>
  <si>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</si>
  <si>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</si>
  <si>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</si>
  <si>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</si>
  <si>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</si>
  <si>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</si>
  <si>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</si>
  <si>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</si>
  <si>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</si>
  <si>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</si>
  <si>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</si>
  <si>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</si>
  <si>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</si>
  <si>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</si>
  <si>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</si>
  <si>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</si>
  <si>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</si>
  <si>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</si>
  <si>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</si>
  <si>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</si>
  <si>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</si>
  <si>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</si>
  <si>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</si>
  <si>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</si>
  <si>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</si>
  <si>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</si>
  <si>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</si>
  <si>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</si>
  <si>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</si>
  <si>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</si>
  <si>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</si>
  <si>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</si>
  <si>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</si>
  <si>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</si>
  <si>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</si>
  <si>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</si>
  <si>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</si>
  <si>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</si>
  <si>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</si>
  <si>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</si>
  <si>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</si>
  <si>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</si>
  <si>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</si>
  <si>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</si>
  <si>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</si>
  <si>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</si>
  <si>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</si>
  <si>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</si>
  <si>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</si>
  <si>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</si>
  <si>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</si>
  <si>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</si>
  <si>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</si>
  <si>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</si>
  <si>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</si>
  <si>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</si>
  <si>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</si>
  <si>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</si>
  <si>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</si>
  <si>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</si>
  <si>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</si>
  <si>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</si>
  <si>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</si>
  <si>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</si>
  <si>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</si>
  <si>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</si>
  <si>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</si>
  <si>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</si>
  <si>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</si>
  <si>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</si>
  <si>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</si>
  <si>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</si>
  <si>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</si>
  <si>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</si>
  <si>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</si>
  <si>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</si>
  <si>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</si>
  <si>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</si>
  <si>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</si>
  <si>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</si>
  <si>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</si>
  <si>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</si>
  <si>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</si>
  <si>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</si>
  <si>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</si>
  <si>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</si>
  <si>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</si>
  <si>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</si>
  <si>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</si>
  <si>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</si>
  <si>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</si>
  <si>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</si>
  <si>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</si>
  <si>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</si>
  <si>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</si>
  <si>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</si>
  <si>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</si>
  <si>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</si>
  <si>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</si>
  <si>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</si>
  <si>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</si>
  <si>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</si>
  <si>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</si>
  <si>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</si>
  <si>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</si>
  <si>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</si>
  <si>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</si>
  <si>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</si>
  <si>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</si>
  <si>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</si>
  <si>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</si>
  <si>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</si>
  <si>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</si>
  <si>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</si>
  <si>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</si>
  <si>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</si>
  <si>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</si>
  <si>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</si>
  <si>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</si>
  <si>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</si>
  <si>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</si>
  <si>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</si>
  <si>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</si>
  <si>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</si>
  <si>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</si>
  <si>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</si>
  <si>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</si>
  <si>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</si>
  <si>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</si>
  <si>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</si>
  <si>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</si>
  <si>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</si>
  <si>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</si>
  <si>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</si>
  <si>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</si>
  <si>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</si>
  <si>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</si>
  <si>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</si>
  <si>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</si>
  <si>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</si>
  <si>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</si>
  <si>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</si>
  <si>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</si>
  <si>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</si>
  <si>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</si>
  <si>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</si>
  <si>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</si>
  <si>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</si>
  <si>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</si>
  <si>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</si>
  <si>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</si>
  <si>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</si>
  <si>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</si>
  <si>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</si>
  <si>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</si>
  <si>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</si>
  <si>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</si>
  <si>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</si>
  <si>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</si>
  <si>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</si>
  <si>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</si>
  <si>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</si>
  <si>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</si>
  <si>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</si>
  <si>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</si>
  <si>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</si>
  <si>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</si>
  <si>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</si>
  <si>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</si>
  <si>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</si>
  <si>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</si>
  <si>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</si>
  <si>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</si>
  <si>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</si>
  <si>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</si>
  <si>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</si>
  <si>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</si>
  <si>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</si>
  <si>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</si>
  <si>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</si>
  <si>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</si>
  <si>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</si>
  <si>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</si>
  <si>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</si>
  <si>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</si>
  <si>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</si>
  <si>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</si>
  <si>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</si>
  <si>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</si>
  <si>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</si>
  <si>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</si>
  <si>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</si>
  <si>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</si>
  <si>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</si>
  <si>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</si>
  <si>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</si>
  <si>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</si>
  <si>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</si>
  <si>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</si>
  <si>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</si>
  <si>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</si>
  <si>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</si>
  <si>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</si>
  <si>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</si>
  <si>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</si>
  <si>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</si>
  <si>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</si>
  <si>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</si>
  <si>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</si>
  <si>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</si>
  <si>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</si>
  <si>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</si>
  <si>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</si>
  <si>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</si>
  <si>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</si>
  <si>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</si>
  <si>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</si>
  <si>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</si>
  <si>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</si>
  <si>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</si>
  <si>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</si>
  <si>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</si>
  <si>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</si>
  <si>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</si>
  <si>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</si>
  <si>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</si>
  <si>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</si>
  <si>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</si>
  <si>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</si>
  <si>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</si>
  <si>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</si>
  <si>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</si>
  <si>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</si>
  <si>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</si>
  <si>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</si>
  <si>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</si>
  <si>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</si>
  <si>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</si>
  <si>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</si>
  <si>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</si>
  <si>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</si>
  <si>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</si>
  <si>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</si>
  <si>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</si>
  <si>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</si>
  <si>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</si>
  <si>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</si>
  <si>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</si>
  <si>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</si>
  <si>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</si>
  <si>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</si>
  <si>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</si>
  <si>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</si>
  <si>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</si>
  <si>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</si>
  <si>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</si>
  <si>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</si>
  <si>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</si>
  <si>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</si>
  <si>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</si>
  <si>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</si>
  <si>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</si>
  <si>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</si>
  <si>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</si>
  <si>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</si>
  <si>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</si>
  <si>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</si>
  <si>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</si>
  <si>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</si>
  <si>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</si>
  <si>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</si>
  <si>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</si>
  <si>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</si>
  <si>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</si>
  <si>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</si>
  <si>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</si>
  <si>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</si>
  <si>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</si>
  <si>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</si>
  <si>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</si>
  <si>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</si>
  <si>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</si>
  <si>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</si>
  <si>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</si>
  <si>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</si>
  <si>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</si>
  <si>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</si>
  <si>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</si>
  <si>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</si>
  <si>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</si>
  <si>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</si>
  <si>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</si>
  <si>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</si>
  <si>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</si>
  <si>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</si>
  <si>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</si>
  <si>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</si>
  <si>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</si>
  <si>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</si>
  <si>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</si>
  <si>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</si>
  <si>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</si>
  <si>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</si>
  <si>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</si>
  <si>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</si>
  <si>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</si>
  <si>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</si>
  <si>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</si>
  <si>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</si>
  <si>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</si>
  <si>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</si>
  <si>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</si>
  <si>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</si>
  <si>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</si>
  <si>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</si>
  <si>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</si>
  <si>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</si>
  <si>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</si>
  <si>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</si>
  <si>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</si>
  <si>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</si>
  <si>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</si>
  <si>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</si>
  <si>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</si>
  <si>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</si>
  <si>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</si>
  <si>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</si>
  <si>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</si>
  <si>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</si>
  <si>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</si>
  <si>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</si>
  <si>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</si>
  <si>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</si>
  <si>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</si>
  <si>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</si>
  <si>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</si>
  <si>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</si>
  <si>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</si>
  <si>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</si>
  <si>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</si>
  <si>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</si>
  <si>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</si>
  <si>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</si>
  <si>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</si>
  <si>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</si>
  <si>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</si>
  <si>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</si>
  <si>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</si>
  <si>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</si>
  <si>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</si>
  <si>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</si>
  <si>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</si>
  <si>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</si>
  <si>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</si>
  <si>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</si>
  <si>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</si>
  <si>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</si>
  <si>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</si>
  <si>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</si>
  <si>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</si>
  <si>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</si>
  <si>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</si>
  <si>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</si>
  <si>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</si>
  <si>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</si>
  <si>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</si>
  <si>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</si>
  <si>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</si>
  <si>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</si>
  <si>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</si>
  <si>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</si>
  <si>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</si>
  <si>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</si>
  <si>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</si>
  <si>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</si>
  <si>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</si>
  <si>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</si>
  <si>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</si>
  <si>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</si>
  <si>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</si>
  <si>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</si>
  <si>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</si>
  <si>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</si>
  <si>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</si>
  <si>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</si>
  <si>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</si>
  <si>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</si>
  <si>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</si>
  <si>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</si>
  <si>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</si>
  <si>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</si>
  <si>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</si>
  <si>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</si>
  <si>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</si>
  <si>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</si>
  <si>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</si>
  <si>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</si>
  <si>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</si>
  <si>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</si>
  <si>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</si>
  <si>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</si>
  <si>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</si>
  <si>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</si>
  <si>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</si>
  <si>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</si>
  <si>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</si>
  <si>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</si>
  <si>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</si>
  <si>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</si>
  <si>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</si>
  <si>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</si>
  <si>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</si>
  <si>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</si>
  <si>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</si>
  <si>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</si>
  <si>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</si>
  <si>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</si>
  <si>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</si>
  <si>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</si>
  <si>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</si>
  <si>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</si>
  <si>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</si>
  <si>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</si>
  <si>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</si>
  <si>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</si>
  <si>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</si>
  <si>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</si>
  <si>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</si>
  <si>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</si>
  <si>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</si>
  <si>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</si>
  <si>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</si>
  <si>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</si>
  <si>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</si>
  <si>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</si>
  <si>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</si>
  <si>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</si>
  <si>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</si>
  <si>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</si>
  <si>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</si>
  <si>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</si>
  <si>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</si>
  <si>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</si>
  <si>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</si>
  <si>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</si>
  <si>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</si>
  <si>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</si>
  <si>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</si>
  <si>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</si>
  <si>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</si>
  <si>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</si>
  <si>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</si>
  <si>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</si>
  <si>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</si>
  <si>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</si>
  <si>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</si>
  <si>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</si>
  <si>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</si>
  <si>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</si>
  <si>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</si>
  <si>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</si>
  <si>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</si>
  <si>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</si>
  <si>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</si>
  <si>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</si>
  <si>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</si>
  <si>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</si>
  <si>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</si>
  <si>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</si>
  <si>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</si>
  <si>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</si>
  <si>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</si>
  <si>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</si>
  <si>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</si>
  <si>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</si>
  <si>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</si>
  <si>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</si>
  <si>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</si>
  <si>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</si>
  <si>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</si>
  <si>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</si>
  <si>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</si>
  <si>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</si>
  <si>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</si>
  <si>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</si>
  <si>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</si>
  <si>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</si>
  <si>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</si>
  <si>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</si>
  <si>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</si>
  <si>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</si>
  <si>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</si>
  <si>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</si>
  <si>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</si>
  <si>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</si>
  <si>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</si>
  <si>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</si>
  <si>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</si>
  <si>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</si>
  <si>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</si>
  <si>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</si>
  <si>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</si>
  <si>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</si>
  <si>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</si>
  <si>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</si>
  <si>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</si>
  <si>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</si>
  <si>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</si>
  <si>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</si>
  <si>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</si>
  <si>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</si>
  <si>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</si>
  <si>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</si>
  <si>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</si>
  <si>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</si>
  <si>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</si>
  <si>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</si>
  <si>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</si>
  <si>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</si>
  <si>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</si>
  <si>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</si>
  <si>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</si>
  <si>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</si>
  <si>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</si>
  <si>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</si>
  <si>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</si>
  <si>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</si>
  <si>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</si>
  <si>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</si>
  <si>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</si>
  <si>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</si>
  <si>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</si>
  <si>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</si>
  <si>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</si>
  <si>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</si>
  <si>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</si>
  <si>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</si>
  <si>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</si>
  <si>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</si>
  <si>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</si>
  <si>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</si>
  <si>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</si>
  <si>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</si>
  <si>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</si>
  <si>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</si>
  <si>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</si>
  <si>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</si>
  <si>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</si>
  <si>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</si>
  <si>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</si>
  <si>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</si>
  <si>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</si>
  <si>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</si>
  <si>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</si>
  <si>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</si>
  <si>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</si>
  <si>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</si>
  <si>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</si>
  <si>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</si>
  <si>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</si>
  <si>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</si>
  <si>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</si>
  <si>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</si>
  <si>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</si>
  <si>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</si>
  <si>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</si>
  <si>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</si>
  <si>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</si>
  <si>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</si>
  <si>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</si>
  <si>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</si>
  <si>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</si>
  <si>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</si>
  <si>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</si>
  <si>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</si>
  <si>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</si>
  <si>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</si>
  <si>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</si>
  <si>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</si>
  <si>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</si>
  <si>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</si>
  <si>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</si>
  <si>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</si>
  <si>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</si>
  <si>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</si>
  <si>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</si>
  <si>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</si>
  <si>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</si>
  <si>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</si>
  <si>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</si>
  <si>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</si>
  <si>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</si>
  <si>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</si>
  <si>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</si>
  <si>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</si>
  <si>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</si>
  <si>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</si>
  <si>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</si>
  <si>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</si>
  <si>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</si>
  <si>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</si>
  <si>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</si>
  <si>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</si>
  <si>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</si>
  <si>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</si>
  <si>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</si>
  <si>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</si>
  <si>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</si>
  <si>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</si>
  <si>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</si>
  <si>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</si>
  <si>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</si>
  <si>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</si>
  <si>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</si>
  <si>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</si>
  <si>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</si>
  <si>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</si>
  <si>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</si>
  <si>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</si>
  <si>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</si>
  <si>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</si>
  <si>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</si>
  <si>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</si>
  <si>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</si>
  <si>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</si>
  <si>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</si>
  <si>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</si>
  <si>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</si>
  <si>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</si>
  <si>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</si>
  <si>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</si>
  <si>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</si>
  <si>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</si>
  <si>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</si>
  <si>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</si>
  <si>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</si>
  <si>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</si>
  <si>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</si>
  <si>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</si>
  <si>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</si>
  <si>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</si>
  <si>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</si>
  <si>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</si>
  <si>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</si>
  <si>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</si>
  <si>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</si>
  <si>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</si>
  <si>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</si>
  <si>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</si>
  <si>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</si>
  <si>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</si>
  <si>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</si>
  <si>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</si>
  <si>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</si>
  <si>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</si>
  <si>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</si>
  <si>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</si>
  <si>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</si>
  <si>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</si>
  <si>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</si>
  <si>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</si>
  <si>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</si>
  <si>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</si>
  <si>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</si>
  <si>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</si>
  <si>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</si>
  <si>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</si>
  <si>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</si>
  <si>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</si>
  <si>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</si>
  <si>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</si>
  <si>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</si>
  <si>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</si>
  <si>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</si>
  <si>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</si>
  <si>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</si>
  <si>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</si>
  <si>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</si>
  <si>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</si>
  <si>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</si>
  <si>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</si>
  <si>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</si>
  <si>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</si>
  <si>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</si>
  <si>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</si>
  <si>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</si>
  <si>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</si>
  <si>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</si>
  <si>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</si>
  <si>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</si>
  <si>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</si>
  <si>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</si>
  <si>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</si>
  <si>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</si>
  <si>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</si>
  <si>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</si>
  <si>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</si>
  <si>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</si>
  <si>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</si>
  <si>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</si>
  <si>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</si>
  <si>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</si>
  <si>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</si>
  <si>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</si>
  <si>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</si>
  <si>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</si>
  <si>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</si>
  <si>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</si>
  <si>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</si>
  <si>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</si>
  <si>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</si>
  <si>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</si>
  <si>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</si>
  <si>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</si>
  <si>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</si>
  <si>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</si>
  <si>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</si>
  <si>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</si>
  <si>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</si>
  <si>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</si>
  <si>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</si>
  <si>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</si>
  <si>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</si>
  <si>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</si>
  <si>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</si>
  <si>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</si>
  <si>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</si>
  <si>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</si>
  <si>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</si>
  <si>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</si>
  <si>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</si>
  <si>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</si>
  <si>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</si>
  <si>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</si>
  <si>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</si>
  <si>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</si>
  <si>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</si>
  <si>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</si>
  <si>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</si>
  <si>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</si>
  <si>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</si>
  <si>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</si>
  <si>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</si>
  <si>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</si>
  <si>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</si>
  <si>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</si>
  <si>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</si>
  <si>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</si>
  <si>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</si>
  <si>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</si>
  <si>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</si>
  <si>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</si>
  <si>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</si>
  <si>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</si>
  <si>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</si>
  <si>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</si>
  <si>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</si>
  <si>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</si>
  <si>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</si>
  <si>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</si>
  <si>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</si>
  <si>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</si>
  <si>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</si>
  <si>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</si>
  <si>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</si>
  <si>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</si>
  <si>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</si>
  <si>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</si>
  <si>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</si>
  <si>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</si>
  <si>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</si>
  <si>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</si>
  <si>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</si>
  <si>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</si>
  <si>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</si>
  <si>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</si>
  <si>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</si>
  <si>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</si>
  <si>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</si>
  <si>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</si>
  <si>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</si>
  <si>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</si>
  <si>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</si>
  <si>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</si>
  <si>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</si>
  <si>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</si>
  <si>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</si>
  <si>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</si>
  <si>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</si>
  <si>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</si>
  <si>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</si>
  <si>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</si>
  <si>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</si>
  <si>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</si>
  <si>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</si>
  <si>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</si>
  <si>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</si>
  <si>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</si>
  <si>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</si>
  <si>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</si>
  <si>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</si>
  <si>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</si>
  <si>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</si>
  <si>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</si>
  <si>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</si>
  <si>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</si>
  <si>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</si>
  <si>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</si>
  <si>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</si>
  <si>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</si>
  <si>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</si>
  <si>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</si>
  <si>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</si>
  <si>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</si>
  <si>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</si>
  <si>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</si>
  <si>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</si>
  <si>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</si>
  <si>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</si>
  <si>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</si>
  <si>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</si>
  <si>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</si>
  <si>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</si>
  <si>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</si>
  <si>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</si>
  <si>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</si>
  <si>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</si>
  <si>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</si>
  <si>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</si>
  <si>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</si>
  <si>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</si>
  <si>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</si>
  <si>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</si>
  <si>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</si>
  <si>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</si>
  <si>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</si>
  <si>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</si>
  <si>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</si>
  <si>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</si>
  <si>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</si>
  <si>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</si>
  <si>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</si>
  <si>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</si>
  <si>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</si>
  <si>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</si>
  <si>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</si>
  <si>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</si>
  <si>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</si>
  <si>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</si>
  <si>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</si>
  <si>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</si>
  <si>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</si>
  <si>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</si>
  <si>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</si>
  <si>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</si>
  <si>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</si>
  <si>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</si>
  <si>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</si>
  <si>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</si>
  <si>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</si>
  <si>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</si>
  <si>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</si>
  <si>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</si>
  <si>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</si>
  <si>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</si>
  <si>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</si>
  <si>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</si>
  <si>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</si>
  <si>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</si>
  <si>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</si>
  <si>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</si>
  <si>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</si>
  <si>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</si>
  <si>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</si>
  <si>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</si>
  <si>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</si>
  <si>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</si>
  <si>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</si>
  <si>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</si>
  <si>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</si>
  <si>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</si>
  <si>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</si>
  <si>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</si>
  <si>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</si>
  <si>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</si>
  <si>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</si>
  <si>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</si>
  <si>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</si>
  <si>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</si>
  <si>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</si>
  <si>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</si>
  <si>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</si>
  <si>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</si>
  <si>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</si>
  <si>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</si>
  <si>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</si>
  <si>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</si>
  <si>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</si>
  <si>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</si>
  <si>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</si>
  <si>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</si>
  <si>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</si>
  <si>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</si>
  <si>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</si>
  <si>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</si>
  <si>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</si>
  <si>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</si>
  <si>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</si>
  <si>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</si>
  <si>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</si>
  <si>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</si>
  <si>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</si>
  <si>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</si>
  <si>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</si>
  <si>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</si>
  <si>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</si>
  <si>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</si>
  <si>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</si>
  <si>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</si>
  <si>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</si>
  <si>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</si>
  <si>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</si>
  <si>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</si>
  <si>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</si>
  <si>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</si>
  <si>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</si>
  <si>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</si>
  <si>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</si>
  <si>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</si>
  <si>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</si>
  <si>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</si>
  <si>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</si>
  <si>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</si>
  <si>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</si>
  <si>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</si>
  <si>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</si>
  <si>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</si>
  <si>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</si>
  <si>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</si>
  <si>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</si>
  <si>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</si>
  <si>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</si>
  <si>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</si>
  <si>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</si>
  <si>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</si>
  <si>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</si>
  <si>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</si>
  <si>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</si>
  <si>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</si>
  <si>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</si>
  <si>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</si>
  <si>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</si>
  <si>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</si>
  <si>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</si>
  <si>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</si>
  <si>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</si>
  <si>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</si>
  <si>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</si>
  <si>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</si>
  <si>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</si>
  <si>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</si>
  <si>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</si>
  <si>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</si>
  <si>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</si>
  <si>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</si>
  <si>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</si>
  <si>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</si>
  <si>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</si>
  <si>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</si>
  <si>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</si>
  <si>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</si>
  <si>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</si>
  <si>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</si>
  <si>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</si>
  <si>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</si>
  <si>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</si>
  <si>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</si>
  <si>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</si>
  <si>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</si>
  <si>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</si>
  <si>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</si>
  <si>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</si>
  <si>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</si>
  <si>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</si>
  <si>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</si>
  <si>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</si>
  <si>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</si>
  <si>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</si>
  <si>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</si>
  <si>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</si>
  <si>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</si>
  <si>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</si>
  <si>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</si>
  <si>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</si>
  <si>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</si>
  <si>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</si>
  <si>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</si>
  <si>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</si>
  <si>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</si>
  <si>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</si>
  <si>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</si>
  <si>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</si>
  <si>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</si>
  <si>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</si>
  <si>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</si>
  <si>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</si>
  <si>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</si>
  <si>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</si>
  <si>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</si>
  <si>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</si>
  <si>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</si>
  <si>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</si>
  <si>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</si>
  <si>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</si>
  <si>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</si>
  <si>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</si>
  <si>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</si>
  <si>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</si>
  <si>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</si>
  <si>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</si>
  <si>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</si>
  <si>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</si>
  <si>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</si>
  <si>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</si>
  <si>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</si>
  <si>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</si>
  <si>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</si>
  <si>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</si>
  <si>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</si>
  <si>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</si>
  <si>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</si>
  <si>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</si>
  <si>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</si>
  <si>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</si>
  <si>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</si>
  <si>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</si>
  <si>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</si>
  <si>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</si>
  <si>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</si>
  <si>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</si>
  <si>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</si>
  <si>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</si>
  <si>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</si>
  <si>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</si>
  <si>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</si>
  <si>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</si>
  <si>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</si>
  <si>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</si>
  <si>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</si>
  <si>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</si>
  <si>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</si>
  <si>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</si>
  <si>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</si>
  <si>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</si>
  <si>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</si>
  <si>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</si>
  <si>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</si>
  <si>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</si>
  <si>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</si>
  <si>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</si>
  <si>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</si>
  <si>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</si>
  <si>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</si>
  <si>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</si>
  <si>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</si>
  <si>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</si>
  <si>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</si>
  <si>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</si>
  <si>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</si>
  <si>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</si>
  <si>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</si>
  <si>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</si>
  <si>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</si>
  <si>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</si>
  <si>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</si>
  <si>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</si>
  <si>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</si>
  <si>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</si>
  <si>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</si>
  <si>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</si>
  <si>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</si>
  <si>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</si>
  <si>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</si>
  <si>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</si>
  <si>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</si>
  <si>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</si>
  <si>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</si>
  <si>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</si>
  <si>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</si>
  <si>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</si>
  <si>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</si>
  <si>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</si>
  <si>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</si>
  <si>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</si>
  <si>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</si>
  <si>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</si>
  <si>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</si>
  <si>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</si>
  <si>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</si>
  <si>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</si>
  <si>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</si>
  <si>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</si>
  <si>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</si>
  <si>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</si>
  <si>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</si>
  <si>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</si>
  <si>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</si>
  <si>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</si>
  <si>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</si>
  <si>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</si>
  <si>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</si>
  <si>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</si>
  <si>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</si>
  <si>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</si>
  <si>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</si>
  <si>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</si>
  <si>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</si>
  <si>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</si>
  <si>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</si>
  <si>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</si>
  <si>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</si>
  <si>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</si>
  <si>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</si>
  <si>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</si>
  <si>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</si>
  <si>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</si>
  <si>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</si>
  <si>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</si>
  <si>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</si>
  <si>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</si>
  <si>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</si>
  <si>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</si>
  <si>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</si>
  <si>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</si>
  <si>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</si>
  <si>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</si>
  <si>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</si>
  <si>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</si>
  <si>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</si>
  <si>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</si>
  <si>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</si>
  <si>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</si>
  <si>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</si>
  <si>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</si>
  <si>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</si>
  <si>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</si>
  <si>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</si>
  <si>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</si>
  <si>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</si>
  <si>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</si>
  <si>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</si>
  <si>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</si>
  <si>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</si>
  <si>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</si>
  <si>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</si>
  <si>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</si>
  <si>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</si>
  <si>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</si>
  <si>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</si>
  <si>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</si>
  <si>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</si>
  <si>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</si>
  <si>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</si>
  <si>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</si>
  <si>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</si>
  <si>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</si>
  <si>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</si>
  <si>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</si>
  <si>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</si>
  <si>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</si>
  <si>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</si>
  <si>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</si>
  <si>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</si>
  <si>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</si>
  <si>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</si>
  <si>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</si>
  <si>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</si>
  <si>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</si>
  <si>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</si>
  <si>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</si>
  <si>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</si>
  <si>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</si>
  <si>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</si>
  <si>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</si>
  <si>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</si>
  <si>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</si>
  <si>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</si>
  <si>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</si>
  <si>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</si>
  <si>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</si>
  <si>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</si>
  <si>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</si>
  <si>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</si>
  <si>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</si>
  <si>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</si>
  <si>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</si>
  <si>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</si>
  <si>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</si>
  <si>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</si>
  <si>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</si>
  <si>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</si>
  <si>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</si>
  <si>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</si>
  <si>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</si>
  <si>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</si>
  <si>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</si>
  <si>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</si>
  <si>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</si>
  <si>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</si>
  <si>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</si>
  <si>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</si>
  <si>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</si>
  <si>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</si>
  <si>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</si>
  <si>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</si>
  <si>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</si>
  <si>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</si>
  <si>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</si>
  <si>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</si>
  <si>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</si>
  <si>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</si>
  <si>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</si>
  <si>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</si>
  <si>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</si>
  <si>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</si>
  <si>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</si>
  <si>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</si>
  <si>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</si>
  <si>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</si>
  <si>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</si>
  <si>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</si>
  <si>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</si>
  <si>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</si>
  <si>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</si>
  <si>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</si>
  <si>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</si>
  <si>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</si>
  <si>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</si>
  <si>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</si>
  <si>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</si>
  <si>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</si>
  <si>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</si>
  <si>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</si>
  <si>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</si>
  <si>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</si>
  <si>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</si>
  <si>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</si>
  <si>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</si>
  <si>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</si>
  <si>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</si>
  <si>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</si>
  <si>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</si>
  <si>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</si>
  <si>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</si>
  <si>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</si>
  <si>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</si>
  <si>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</si>
  <si>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</si>
  <si>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</si>
  <si>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</si>
  <si>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</si>
  <si>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</si>
  <si>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</si>
  <si>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</si>
  <si>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</si>
  <si>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</si>
  <si>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</si>
  <si>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</si>
  <si>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</si>
  <si>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</si>
  <si>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</si>
  <si>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</si>
  <si>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</si>
  <si>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</si>
  <si>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</si>
  <si>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</si>
  <si>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</si>
  <si>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</si>
  <si>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</si>
  <si>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</si>
  <si>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</si>
  <si>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</si>
  <si>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</si>
  <si>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</si>
  <si>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</si>
  <si>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</si>
  <si>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</si>
  <si>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</si>
  <si>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</si>
  <si>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</si>
  <si>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</si>
  <si>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</si>
  <si>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</si>
  <si>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</si>
  <si>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</si>
  <si>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</si>
  <si>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</si>
  <si>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</si>
  <si>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</si>
  <si>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</si>
  <si>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</si>
  <si>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</si>
  <si>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</si>
  <si>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</si>
  <si>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</si>
  <si>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</si>
  <si>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</si>
  <si>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</si>
  <si>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</si>
  <si>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</si>
  <si>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</si>
  <si>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</si>
  <si>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</si>
  <si>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</si>
  <si>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</si>
  <si>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</si>
  <si>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</si>
  <si>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</si>
  <si>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</si>
  <si>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</si>
  <si>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</si>
  <si>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</si>
  <si>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</si>
  <si>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</si>
  <si>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</si>
  <si>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</si>
  <si>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</si>
  <si>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</si>
  <si>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</si>
  <si>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</si>
  <si>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</si>
  <si>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</si>
  <si>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</si>
  <si>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</si>
  <si>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</si>
  <si>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</si>
  <si>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</si>
  <si>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</si>
  <si>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</si>
  <si>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</si>
  <si>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</si>
  <si>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</si>
  <si>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</si>
  <si>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</si>
  <si>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50 min</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</si>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</sst>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269.43383773147798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15.81285393518192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45932.382263657404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45932.382263657404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45932.382263657404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45932.382263657404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45932.382263657404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45932.382263657404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45932.382263657404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45932.382263657404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45932.382263657404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45932.382263657404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45932.382263657404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45932.382263657404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45932.382263657404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45932.382263657404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45932.382263657404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45932.382263657404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45932.382263657404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45932.382263657404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45932.382263657404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45932.382263657404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45932.382263657404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45932.382263657404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45932.382263657404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45932.382263657404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45932.382263657404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45932.382263657404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45932.382263657404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45932.382263657404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45932.382263657404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45932.382263657404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45932.382263657404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45932.382263657404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45932.382263657404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45932.382263657404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45932.382263657404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45932.382263657404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45932.382263657404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45932.382263657404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45932.382263657404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45932.382263657404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45932.382263657404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45932.382263657404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45932.382263657404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45932.382263657404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45932.382263657404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45932.382263657404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45932.382263657404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45932.382263657404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45932.382263657404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45932.382263657404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45932.382263657404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45932.382263657404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45932.382263657404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45932.382263657404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45932.382263657404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45932.382263657404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45932.382263657404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45932.382263657404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45932.382263657404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45932.382263657404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45932.382263657404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45932.382263657404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45932.382263657404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45932.382263657404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45932.382263657404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45932.382263657404</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8D6D02BA-71A0-431B-BD83-87C3BB982EC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tabSelected="1"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240.73048124999332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125.65518032407272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107.38242569444265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9.1566965277743293</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39056</v>
      </c>
      <c r="B7" s="18" t="str">
        <f>IFERROR(VLOOKUP(D7,DB!A:K,11,0),"")</f>
        <v>R2</v>
      </c>
      <c r="C7" s="18">
        <v>1</v>
      </c>
      <c r="D7" s="18" t="s">
        <v>39057</v>
      </c>
      <c r="E7" s="131" t="s">
        <v>38964</v>
      </c>
      <c r="F7" s="144">
        <v>45932.368078703701</v>
      </c>
      <c r="G7" s="133">
        <f ca="1">IFERROR(NOW()-F7,"-")</f>
        <v>1.4184953703079373E-2</v>
      </c>
      <c r="H7" s="144" t="s">
        <v>39058</v>
      </c>
      <c r="I7" s="18" t="str">
        <f>IFERROR(VLOOKUP(D7,DB!A:F,6,0),"")</f>
        <v>SCECO</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45932.382263657404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45932.382263657404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45932.382263657404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45932.382263657404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45932.382263657404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45932.382263657404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45932.382263657404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45932.382263657404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45932.382263657404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45932.382263657404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45932.382263657404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45932.382263657404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45932.382263657404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45932.382263657404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45932.382263657404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45932.382263657404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45932.382263657404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45932.382263657404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45932.382263657404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45932.382263657404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45932.382263657404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45932.382263657404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45932.382263657404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45932.382263657404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45932.382263657404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45932.382263657404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45932.382263657404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45932.382263657404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45932.382263657404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45932.382263657404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45932.382263657404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45932.382263657404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45932.382263657404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45932.382263657404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45932.382263657404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45932.382263657404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45932.382263657404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45932.382263657404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45932.382263657404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45932.382263657404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45932.382263657404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45932.382263657404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45932.382263657404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45932.382263657404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45932.382263657404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45932.382263657404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45932.382263657404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45932.382263657404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45932.382263657404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45932.382263657404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45932.382263657404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45932.382263657404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45932.382263657404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45932.382263657404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45932.382263657404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45932.382263657404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45932.382263657404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45932.382263657404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45932.382263657404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45932.382263657404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45932.382263657404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45932.382263657404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45932.382263657404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45932.382263657404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45932.382263657404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45932.382263657404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45932.382263657404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45932.382263657404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45932.382263657404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45932.382263657404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45932.382263657404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45932.382263657404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45932.382263657404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45932.382263657404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45932.382263657404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45932.382263657404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45932.382263657404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45932.382263657404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45932.382263657404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45932.382263657404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45932.382263657404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45932.382263657404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45932.382263657404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45932.382263657404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45932.382263657404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45932.382263657404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45932.382263657404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45932.382263657404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45932.382263657404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45932.382263657404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45932.382263657404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45932.382263657404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45932.382263657404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45932.382263657404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45932.382263657404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45932.382263657404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45932.382263657404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45932.382263657404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45932.382263657404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45932.382263657404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45932.382263657404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45932.382263657404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45932.382263657404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45932.382263657404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45932.382263657404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45932.382263657404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45932.382263657404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45932.382263657404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45932.382263657404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45932.382263657404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45932.382263657404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45932.382263657404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45932.382263657404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45932.382263657404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45932.382263657404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45932.382263657404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45932.382263657404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45932.382263657404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45932.382263657404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45932.382263657404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45932.382263657404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45932.382263657404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45932.382263657404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45932.382263657404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45932.382263657404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45932.382263657404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45932.382263657404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45932.382263657404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45932.382263657404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45932.382263657404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45932.382263657404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45932.382263657404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45932.382263657404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45932.382263657404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45932.382263657404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45932.382263657404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45932.382263657404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45932.382263657404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45932.382263657404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45932.382263657404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45932.382263657404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45932.382263657404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45932.382263657404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45932.382263657404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45932.382263657404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45932.382263657404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45932.382263657404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45932.382263657404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45932.382263657404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45932.382263657404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45932.382263657404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45932.382263657404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45932.382263657404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45932.382263657404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45932.382263657404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45932.382263657404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45932.382263657404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45932.382263657404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45932.382263657404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45932.382263657404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45932.382263657404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45932.382263657404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45932.382263657404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45932.382263657404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45932.382263657404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45932.382263657404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45932.382263657404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45932.382263657404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45932.382263657404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45932.382263657404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45932.382263657404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45932.382263657404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45932.382263657404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45932.382263657404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45932.382263657404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45932.382263657404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45932.382263657404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45932.382263657404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45932.382263657404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45932.382263657404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45932.382263657404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45932.382263657404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45932.382263657404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45932.382263657404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45932.382263657404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45932.382263657404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45932.382263657404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45932.382263657404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45932.382263657404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45932.382263657404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45932.382263657404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45932.382263657404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45932.382263657404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45932.382263657404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45932.382263657404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45932.382263657404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45932.382263657404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45932.382263657404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45932.382263657404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45932.382263657404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45932.382263657404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45932.382263657404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45932.382263657404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45932.382263657404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45932.382263657404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45932.382263657404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45932.382263657404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45932.382263657404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45932.382263657404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45932.382263657404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45932.382263657404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45932.382263657404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45932.382263657404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45932.382263657404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45932.382263657404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45932.382263657404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45932.382263657404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45932.382263657404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45932.382263657404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45932.382263657404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45932.382263657404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45932.382263657404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45932.382263657404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45932.382263657404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45932.382263657404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45932.382263657404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45932.382263657404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45932.382263657404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45932.382263657404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45932.382263657404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45932.382263657404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45932.382263657404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45932.382263657404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45932.382263657404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45932.382263657404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45932.382263657404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45932.382263657404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45932.382263657404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45932.382263657404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45932.382263657404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45932.382263657404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45932.382263657404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45932.382263657404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45932.382263657404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45932.382263657404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45932.382263657404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45932.382263657404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45932.382263657404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45932.382263657404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45932.382263657404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45932.382263657404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45932.382263657404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45932.382263657404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45932.382263657404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45932.382263657404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45932.382263657404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45932.382263657404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45932.382263657404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45932.382263657404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45932.382263657404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45932.382263657404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45932.382263657404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45932.382263657404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45932.382263657404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45932.382263657404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45932.382263657404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45932.382263657404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45932.382263657404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45932.382263657404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45932.382263657404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45932.382263657404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45932.382263657404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45932.382263657404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45932.382263657404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45932.382263657404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45932.382263657404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45932.382263657404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45932.382263657404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45932.382263657404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45932.382263657404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45932.382263657404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45932.382263657404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45932.382263657404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45932.382263657404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45932.382263657404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45932.382263657404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45932.382263657404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45932.382263657404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45932.382263657404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45932.382263657404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45932.382263657404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45932.382263657404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45932.382263657404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45932.382263657404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45932.382263657404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45932.382263657404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45932.382263657404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45932.382263657404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45932.382263657404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45932.382263657404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45932.382263657404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45932.382263657404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45932.382263657404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45932.382263657404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45932.382263657404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45932.382263657404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45932.382263657404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45932.382263657404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45932.382263657404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45932.382263657404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45932.382263657404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45932.382263657404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45932.382263657404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45932.382263657404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45932.382263657404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45932.382263657404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45932.382263657404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45932.382263657404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45932.382263657404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45932.382263657404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45932.382263657404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45932.382263657404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45932.382263657404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45932.382263657404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45932.382263657404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45932.382263657404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45932.382263657404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45932.382263657404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45932.382263657404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45932.382263657404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45932.382263657404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45932.382263657404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45932.382263657404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45932.382263657404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45932.382263657404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45932.382263657404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45932.382263657404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45932.382263657404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45932.382263657404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45932.382263657404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45932.382263657404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45932.382263657404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45932.382263657404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45932.382263657404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45932.382263657404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45932.382263657404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45932.382263657404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45932.382263657404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45932.382263657404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45932.382263657404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4.7958101851691026E-2</v>
      </c>
      <c r="H2" s="22">
        <v>45932.334305555552</v>
      </c>
      <c r="I2" s="19" t="str">
        <f>IFERROR(VLOOKUP(D2,DB!A:F,6,0),"")</f>
        <v>Power Cube</v>
      </c>
      <c r="J2" s="18" t="str">
        <f>IFERROR(VLOOKUP(D2,DB!A:G,7,0),"")</f>
        <v>Vandalized</v>
      </c>
      <c r="K2" s="50" t="s">
        <v>39061</v>
      </c>
      <c r="L2" s="23" t="str">
        <f>IFERROR(VLOOKUP(D2,DB!A:I,9,0),"")</f>
        <v>Latis</v>
      </c>
    </row>
    <row r="3" spans="1:13" ht="15" customHeight="1">
      <c r="A3" s="19"/>
      <c r="B3" s="75" t="str">
        <f>IFERROR(VLOOKUP(D3,DB!A:K,11,0),"")</f>
        <v/>
      </c>
      <c r="C3" s="18"/>
      <c r="D3" s="18"/>
      <c r="E3" s="18"/>
      <c r="F3" s="20"/>
      <c r="G3" s="21">
        <f t="shared" ca="1" si="0"/>
        <v>45932.382263657404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45932.382263657404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45932.382263657404</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45932.382263657404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45932.382263657404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45932.382263657404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45932.382263657404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45932.382263657404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45932.382263657404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45932.382263657404</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45932.382263657404</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45932.382263657404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45932.382263657404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45932.382263657404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45932.382263657404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45932.382263657404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45932.382263657404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45932.382263657404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45932.382263657404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45932.382263657404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45932.382263657404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45932.382263657404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45932.382263657404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45932.382263657404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45932.382263657404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45932.382263657404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45932.382263657404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45932.382263657404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45932.382263657404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45932.382263657404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45932.382263657404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45932.382263657404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45932.382263657404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45932.382263657404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45932.382263657404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45932.382263657404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45932.382263657404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45932.382263657404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45932.382263657404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45932.382263657404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45932.382263657404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45932.382263657404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45932.382263657404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45932.382263657404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45932.382263657404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45932.382263657404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45932.382263657404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45932.382263657404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45932.382263657404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45932.382263657404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45932.382263657404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45932.382263657404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45932.382263657404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45932.382263657404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45932.382263657404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45932.382263657404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45932.382263657404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45932.382263657404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45932.382263657404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45932.382263657404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45932.382263657404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45932.382263657404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45932.382263657404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45932.382263657404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45932.382263657404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45932.382263657404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45932.382263657404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45932.382263657404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45932.382263657404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45932.382263657404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45932.382263657404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45932.382263657404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45932.382263657404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45932.382263657404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45932.382263657404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45932.382263657404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45932.382263657404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45932.382263657404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45932.382263657404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45932.382263657404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45932.382263657404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45932.382263657404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45932.382263657404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45932.382263657404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45932.382263657404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45932.382263657404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45932.382263657404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45932.382263657404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45932.382263657404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45932.382263657404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45932.382263657404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45932.382263657404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45932.382263657404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45932.382263657404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45932.382263657404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45932.382263657404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45932.382263657404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45932.382263657404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45932.382263657404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45932.382263657404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45932.382263657404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45932.382263657404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45932.382263657404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45932.382263657404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45932.382263657404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45932.382263657404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45932.382263657404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45932.382263657404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45932.382263657404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45932.382263657404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45932.382263657404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45932.382263657404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45932.382263657404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45932.382263657404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45932.382263657404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45932.382263657404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45932.382263657404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45932.382263657404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45932.382263657404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45932.382263657404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45932.382263657404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45932.382263657404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45932.382263657404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45932.382263657404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45932.382263657404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45932.382263657404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45932.382263657404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45932.382263657404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45932.382263657404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45932.382263657404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45932.382263657404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45932.382263657404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45932.382263657404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45932.382263657404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45932.382263657404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45932.382263657404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45932.382263657404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45932.382263657404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45932.382263657404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45932.382263657404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45932.382263657404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45932.382263657404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45932.382263657404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45932.382263657404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45932.382263657404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45932.382263657404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45932.382263657404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45932.382263657404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45932.382263657404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45932.382263657404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45932.382263657404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45932.382263657404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45932.382263657404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45932.382263657404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45932.382263657404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45932.382263657404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45932.382263657404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45932.382263657404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45932.382263657404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45932.382263657404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45932.382263657404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45932.382263657404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45932.382263657404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45932.382263657404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45932.382263657404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45932.382263657404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45932.382263657404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45932.382263657404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45932.382263657404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45932.382263657404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45932.382263657404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45932.382263657404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45932.382263657404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45932.382263657404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45932.382263657404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45932.382263657404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45932.382263657404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45932.382263657404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45932.382263657404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45932.382263657404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45932.382263657404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45932.382263657404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45932.382263657404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45932.382263657404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45932.382263657404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45932.382263657404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45932.382263657404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45932.382263657404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45932.382263657404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45932.382263657404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45932.382263657404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45932.382263657404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45932.382263657404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45932.382263657404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45932.382263657404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45932.382263657404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45932.382263657404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45932.382263657404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45932.382263657404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45932.382263657404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45932.382263657404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45932.382263657404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45932.382263657404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45932.382263657404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45932.382263657404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45932.382263657404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45932.382263657404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45932.382263657404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45932.382263657404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45932.382263657404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45932.382263657404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45932.382263657404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45932.382263657404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45932.382263657404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45932.382263657404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45932.382263657404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45932.382263657404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45932.382263657404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45932.382263657404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45932.382263657404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45932.382263657404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45932.382263657404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45932.382263657404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45932.382263657404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45932.382263657404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45932.382263657404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45932.382263657404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45932.382263657404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45932.382263657404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45932.382263657404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45932.382263657404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45932.382263657404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45932.382263657404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45932.382263657404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45932.382263657404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45932.382263657404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45932.382263657404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45932.382263657404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45932.382263657404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45932.382263657404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45932.382263657404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45932.382263657404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45932.382263657404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45932.382263657404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45932.382263657404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45932.382263657404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45932.382263657404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45932.382263657404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45932.382263657404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45932.382263657404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45932.382263657404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45932.382263657404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45932.382263657404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45932.382263657404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45932.382263657404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45932.382263657404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45932.382263657404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45932.382263657404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45932.382263657404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45932.382263657404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45932.382263657404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45932.382263657404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45932.382263657404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45932.382263657404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45932.382263657404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45932.382263657404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45932.382263657404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45932.382263657404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45932.382263657404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45932.382263657404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45932.382263657404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45932.382263657404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45932.382263657404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45932.382263657404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45932.382263657404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45932.382263657404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45932.382263657404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45932.382263657404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45932.382263657404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45932.382263657404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45932.382263657404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45932.382263657404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45932.382263657404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45932.382263657404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45932.382263657404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45932.382263657404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45932.382263657404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45932.382263657404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45932.382263657404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45932.382263657404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45932.382263657404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45932.382263657404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45932.382263657404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45932.382263657404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45932.382263657404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45932.382263657404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45932.382263657404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45932.382263657404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45932.382263657404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45932.382263657404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45932.382263657404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45932.382263657404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45932.382263657404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45932.382263657404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45932.382263657404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45932.382263657404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45932.382263657404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45932.382263657404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45932.382263657404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45932.382263657404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45932.382263657404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45932.382263657404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45932.382263657404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45932.382263657404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45932.382263657404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45932.382263657404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45932.382263657404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45932.382263657404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45932.382263657404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45932.382263657404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45932.382263657404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45932.382263657404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45932.382263657404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45932.382263657404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45932.382263657404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45932.382263657404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45932.382263657404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45932.382263657404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45932.382263657404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45932.382263657404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45932.382263657404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45932.382263657404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45932.382263657404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45932.382263657404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45932.382263657404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45932.382263657404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45932.382263657404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45932.382263657404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45932.382263657404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45932.382263657404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45932.382263657404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45932.382263657404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45932.382263657404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45932.382263657404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45932.382263657404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45932.382263657404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45932.382263657404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45932.382263657404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45932.382263657404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45932.382263657404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45932.382263657404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45932.382263657404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45932.382263657404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45932.382263657404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45932.382263657404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45932.382263657404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45932.382263657404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45932.382263657404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45932.382263657404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45932.382263657404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45932.382263657404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45932.382263657404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45932.382263657404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45932.382263657404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45932.382263657404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45932.382263657404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45932.382263657404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45932.382263657404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45932.382263657404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45932.382263657404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45932.382263657404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45932.382263657404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45932.382263657404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45932.382263657404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45932.382263657404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45932.382263657404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45932.382263657404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45932.382263657404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45932.382263657404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45932.382263657404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45932.382263657404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45932.382263657404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45932.382263657404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45932.382263657404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45932.382263657404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45932.382263657404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45932.382263657404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45932.382263657404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45932.382263657404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45932.382263657404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45932.382263657404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45932.382263657404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45932.382263657404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45932.382263657404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45932.382263657404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45932.382263657404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45932.382263657404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45932.382263657404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45932.382263657404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45932.382263657404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45932.382263657404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45932.382263657404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45932.382263657404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45932.382263657404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45932.382263657404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45932.382263657404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45932.382263657404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45932.382263657404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45932.382263657404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45932.382263657404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45932.382263657404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45932.382263657404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45932.382263657404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45932.382263657404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45932.382263657404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45932.382263657404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45932.382263657404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45932.382263657404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45932.382263657404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45932.382263657404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45932.382263657404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45932.382263657404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45932.382263657404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45932.382263657404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45932.382263657404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45932.382263657404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45932.382263657404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45932.382263657404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45932.382263657404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45932.382263657404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45932.382263657404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45932.382263657404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45932.382263657404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45932.382263657404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45932.382263657404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45932.382263657404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45932.382263657404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45932.382263657404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45932.382263657404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45932.382263657404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45932.382263657404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45932.382263657404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45932.382263657404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45932.382263657404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45932.382263657404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45932.382263657404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45932.382263657404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45932.382263657404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45932.382263657404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45932.382263657404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45932.382263657404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45932.382263657404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45932.382263657404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45932.382263657404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45932.382263657404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45932.382263657404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45932.382263657404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45932.382263657404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45932.382263657404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45932.382263657404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45932.382263657404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45932.382263657404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45932.382263657404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45932.382263657404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45932.382263657404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45932.382263657404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45932.382263657404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45932.382263657404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45932.382263657404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45932.382263657404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45932.382263657404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45932.382263657404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45932.382263657404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45932.382263657404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45932.382263657404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45932.382263657404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45932.382263657404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45932.382263657404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45932.382263657404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45932.382263657404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45932.382263657404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45932.382263657404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45932.382263657404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45932.382263657404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45932.382263657404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45932.382263657404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45932.382263657404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45932.382263657404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45932.382263657404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45932.382263657404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45932.382263657404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45932.382263657404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45932.382263657404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45932.382263657404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45932.382263657404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45932.382263657404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45932.382263657404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45932.382263657404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45932.382263657404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45932.382263657404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45932.382263657404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45932.382263657404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45932.382263657404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45932.382263657404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45932.382263657404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45932.382263657404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45932.382263657404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45932.382263657404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45932.382263657404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45932.382263657404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45932.382263657404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45932.382263657404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45932.382263657404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45932.382263657404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45932.382263657404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45932.382263657404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45932.382263657404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45932.382263657404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45932.382263657404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45932.382263657404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45932.382263657404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45932.382263657404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45932.382263657404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45932.382263657404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45932.382263657404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45932.382263657404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45932.382263657404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45932.382263657404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45932.382263657404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45932.382263657404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45932.382263657404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45932.382263657404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45932.382263657404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45932.382263657404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45932.382263657404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45932.382263657404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45932.382263657404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45932.382263657404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45932.382263657404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45932.382263657404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45932.382263657404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45932.382263657404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45932.382263657404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45932.382263657404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45932.382263657404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45932.382263657404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45932.382263657404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45932.382263657404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45932.382263657404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45932.382263657404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45932.382263657404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45932.382263657404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45932.382263657404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45932.382263657404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45932.382263657404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45932.382263657404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45932.382263657404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45932.382263657404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45932.382263657404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45932.382263657404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45932.382263657404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45932.382263657404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45932.382263657404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45932.382263657404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45932.382263657404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45932.382263657404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45932.382263657404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45932.382263657404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45932.382263657404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45932.382263657404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45932.382263657404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45932.382263657404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45932.382263657404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45932.382263657404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45932.382263657404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45932.382263657404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45932.382263657404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45932.382263657404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45932.382263657404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45932.382263657404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45932.382263657404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45932.382263657404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45932.382263657404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45932.382263657404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45932.382263657404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45932.382263657404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45932.382263657404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45932.382263657404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45932.382263657404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45932.382263657404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45932.382263657404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45932.382263657404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45932.382263657404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45932.382263657404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45932.382263657404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45932.382263657404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45932.382263657404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45932.382263657404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45932.382263657404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45932.382263657404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45932.382263657404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45932.382263657404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45932.382263657404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45932.382263657404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45932.382263657404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45932.382263657404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45932.382263657404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45932.382263657404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45932.382263657404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45932.382263657404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45932.382263657404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45932.382263657404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45932.382263657404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45932.382263657404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45932.382263657404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45932.382263657404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45932.382263657404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45932.382263657404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45932.382263657404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45932.382263657404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45932.382263657404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45932.382263657404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45932.382263657404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45932.382263657404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45932.382263657404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45932.382263657404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45932.382263657404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45932.382263657404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45932.382263657404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45932.382263657404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45932.382263657404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45932.382263657404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45932.382263657404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45932.382263657404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45932.382263657404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45932.382263657404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45932.382263657404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45932.382263657404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45932.382263657404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45932.382263657404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45932.382263657404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45932.382263657404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45932.382263657404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45932.382263657404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45932.382263657404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45932.382263657404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45932.382263657404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45932.382263657404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45932.382263657404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45932.382263657404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45932.382263657404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45932.382263657404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45932.382263657404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45932.382263657404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45932.382263657404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45932.382263657404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45932.382263657404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45932.382263657404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45932.382263657404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45932.382263657404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45932.382263657404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45932.382263657404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45932.382263657404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45932.382263657404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45932.382263657404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45932.382263657404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45932.382263657404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45932.382263657404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45932.382263657404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45932.382263657404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45932.382263657404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45932.382263657404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45932.382263657404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45932.382263657404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45932.382263657404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45932.382263657404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45932.382263657404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45932.382263657404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45932.382263657404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45932.382263657404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45932.382263657404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45932.382263657404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45932.382263657404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45932.382263657404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45932.382263657404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45932.382263657404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45932.382263657404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45932.382263657404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45932.382263657404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45932.382263657404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45932.382263657404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45932.382263657404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45932.382263657404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45932.382263657404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45932.382263657404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45932.382263657404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45932.382263657404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45932.382263657404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45932.382263657404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45932.382263657404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45932.382263657404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45932.382263657404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45932.382263657404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45932.382263657404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45932.382263657404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45932.382263657404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45932.382263657404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45932.382263657404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45932.382263657404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45932.382263657404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45932.382263657404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45932.382263657404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45932.382263657404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45932.382263657404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45932.382263657404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45932.382263657404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45932.382263657404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45932.382263657404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45932.382263657404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45932.382263657404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45932.382263657404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45932.382263657404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45932.382263657404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45932.382263657404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45932.382263657404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45932.382263657404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45932.382263657404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45932.382263657404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45932.382263657404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45932.382263657404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45932.382263657404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45932.382263657404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45932.382263657404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45932.382263657404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45932.382263657404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45932.382263657404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45932.382263657404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45932.382263657404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45932.382263657404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45932.382263657404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45932.382263657404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45932.382263657404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45932.382263657404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45932.382263657404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45932.382263657404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45932.382263657404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45932.382263657404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45932.382263657404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45932.382263657404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45932.382263657404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45932.382263657404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45932.382263657404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45932.382263657404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45932.382263657404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45932.382263657404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45932.382263657404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45932.382263657404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45932.382263657404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45932.382263657404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45932.382263657404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45932.382263657404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45932.382263657404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45932.382263657404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45932.382263657404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45932.382263657404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45932.382263657404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45932.382263657404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45932.382263657404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45932.382263657404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45932.382263657404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45932.382263657404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45932.382263657404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45932.382263657404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45932.382263657404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45932.382263657404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45932.382263657404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45932.382263657404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45932.382263657404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45932.382263657404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45932.382263657404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45932.382263657404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45932.382263657404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45932.382263657404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45932.382263657404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45932.382263657404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45932.382263657404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45932.382263657404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45932.382263657404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45932.382263657404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45932.382263657404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45932.382263657404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45932.382263657404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45932.382263657404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45932.382263657404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45932.382263657404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45932.382263657404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45932.382263657404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45932.382263657404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45932.382263657404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45932.382263657404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45932.382263657404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45932.382263657404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45932.382263657404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45932.382263657404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45932.382263657404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45932.382263657404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45932.382263657404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45932.382263657404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45932.382263657404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45932.382263657404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45932.382263657404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45932.382263657404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45932.382263657404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45932.382263657404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45932.382263657404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45932.382263657404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45932.382263657404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45932.382263657404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45932.382263657404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45932.382263657404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45932.382263657404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45932.382263657404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45932.382263657404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45932.382263657404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45932.382263657404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45932.382263657404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45932.382263657404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45932.382263657404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45932.382263657404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45932.382263657404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45932.382263657404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45932.382263657404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45932.382263657404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45932.382263657404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45932.382263657404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45932.382263657404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45932.382263657404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45932.382263657404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45932.382263657404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45932.382263657404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45932.382263657404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45932.382263657404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45932.382263657404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45932.382263657404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45932.382263657404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45932.382263657404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45932.382263657404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45932.382263657404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45932.382263657404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45932.382263657404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45932.382263657404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45932.382263657404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45932.382263657404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45932.382263657404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45932.382263657404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45932.382263657404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45932.382263657404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45932.382263657404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45932.382263657404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45932.382263657404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45932.382263657404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45932.382263657404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45932.382263657404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45932.382263657404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45932.382263657404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45932.382263657404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45932.382263657404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45932.382263657404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45932.382263657404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45932.382263657404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45932.382263657404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45932.382263657404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45932.382263657404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45932.382263657404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45932.382263657404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45932.382263657404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45932.382263657404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45932.382263657404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45932.382263657404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45932.382263657404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45932.382263657404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45932.382263657404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45932.382263657404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45932.382263657404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45932.382263657404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45932.382263657404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45932.382263657404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45932.382263657404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45932.382263657404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45932.382263657404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45932.382263657404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45932.382263657404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45932.382263657404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45932.382263657404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45932.382263657404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45932.382263657404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45932.382263657404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45932.382263657404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45932.382263657404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45932.382263657404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45932.382263657404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45932.382263657404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45932.382263657404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45932.382263657404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45932.382263657404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45932.382263657404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45932.382263657404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45932.382263657404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45932.382263657404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45932.382263657404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45932.382263657404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45932.382263657404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45932.382263657404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45932.382263657404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45932.382263657404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45932.382263657404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45932.382263657404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45932.382263657404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45932.382263657404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45932.382263657404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45932.382263657404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45932.382263657404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45932.382263657404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45932.382263657404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45932.382263657404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45932.382263657404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45932.382263657404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45932.382263657404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45932.382263657404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45932.382263657404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45932.382263657404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45932.382263657404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45932.382263657404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45932.382263657404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45932.382263657404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45932.382263657404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45932.382263657404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45932.382263657404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45932.382263657404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45932.382263657404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45932.382263657404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45932.382263657404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45932.382263657404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45932.382263657404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45932.382263657404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45932.382263657404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45932.382263657404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45932.382263657404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45932.382263657404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45932.382263657404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45932.382263657404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45932.382263657404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45932.382263657404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45932.382263657404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45932.382263657404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45932.382263657404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45932.382263657404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45932.382263657404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45932.382263657404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45932.382263657404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45932.382263657404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45932.382263657404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45932.382263657404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45932.382263657404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45932.382263657404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45932.382263657404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45932.382263657404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45932.382263657404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45932.382263657404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45932.382263657404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45932.382263657404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45932.382263657404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45932.382263657404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45932.382263657404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45932.382263657404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45932.382263657404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45932.382263657404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45932.382263657404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45932.382263657404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45932.382263657404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45932.382263657404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45932.382263657404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45932.382263657404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45932.382263657404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45932.382263657404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45932.382263657404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45932.382263657404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45932.382263657404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45932.382263657404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45932.382263657404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45932.382263657404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45932.382263657404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45932.382263657404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45932.382263657404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45932.382263657404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45932.382263657404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45932.382263657404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45932.382263657404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45932.382263657404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45932.382263657404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45932.382263657404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45932.382263657404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45932.382263657404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45932.382263657404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45932.382263657404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45932.382263657404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45932.382263657404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45932.382263657404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45932.382263657404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45932.382263657404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45932.382263657404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45932.382263657404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45932.382263657404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45932.382263657404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45932.382263657404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45932.382263657404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45932.382263657404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45932.382263657404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45932.382263657404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45932.382263657404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45932.382263657404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45932.382263657404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45932.382263657404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45932.382263657404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45932.382263657404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45932.382263657404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45932.382263657404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45932.382263657404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45932.382263657404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45932.382263657404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45932.382263657404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45932.382263657404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45932.382263657404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45932.382263657404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45932.382263657404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45932.382263657404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45932.382263657404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45932.382263657404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45932.382263657404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45932.382263657404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45932.382263657404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45932.382263657404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45932.382263657404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45932.382263657404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45932.382263657404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45932.382263657404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45932.382263657404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45932.382263657404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45932.382263657404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45932.382263657404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45932.382263657404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45932.382263657404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45932.382263657404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45932.382263657404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45932.382263657404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45932.382263657404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45932.382263657404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45932.382263657404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45932.382263657404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45932.382263657404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45932.382263657404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45932.382263657404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45932.382263657404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45932.382263657404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45932.382263657404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45932.382263657404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45932.382263657404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45932.382263657404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45932.382263657404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45932.382263657404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45932.382263657404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45932.382263657404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45932.382263657404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45932.382263657404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45932.382263657404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45932.382263657404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45932.382263657404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45932.382263657404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45932.382263657404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45932.382263657404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45932.382263657404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45932.382263657404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45932.382263657404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45932.382263657404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45932.382263657404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45932.382263657404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45932.382263657404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45932.382263657404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45932.382263657404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45932.382263657404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45932.382263657404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45932.382263657404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45932.382263657404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45932.382263657404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45932.382263657404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45932.382263657404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45932.382263657404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45932.382263657404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45932.382263657404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45932.382263657404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45932.382263657404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45932.382263657404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45932.382263657404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45932.382263657404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45932.382263657404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45932.382263657404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45932.382263657404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45932.382263657404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45932.382263657404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45932.382263657404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45932.382263657404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45932.382263657404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45932.382263657404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45932.382263657404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45932.382263657404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45932.382263657404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45932.382263657404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45932.382263657404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45932.382263657404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45932.382263657404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45932.382263657404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45932.382263657404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45932.382263657404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45932.382263657404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45932.382263657404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45932.382263657404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45932.382263657404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45932.382263657404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45932.382263657404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45932.382263657404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45932.382263657404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45932.382263657404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45932.382263657404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45932.382263657404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45932.382263657404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45932.382263657404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45932.382263657404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45932.382263657404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45932.382263657404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45932.382263657404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45932.382263657404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45932.382263657404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45932.382263657404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45932.382263657404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45932.382263657404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45932.382263657404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45932.382263657404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45932.382263657404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45932.382263657404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45932.382263657404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45932.382263657404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45932.382263657404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45932.382263657404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45932.382263657404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45932.382263657404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45932.382263657404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45932.382263657404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45932.382263657404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45932.382263657404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45932.382263657404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45932.382263657404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45932.382263657404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45932.382263657404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45932.382263657404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45932.382263657404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45932.382263657404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45932.382263657404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45932.382263657404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45932.382263657404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45932.382263657404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45932.382263657404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45932.382263657404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45932.382263657404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45932.382263657404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45932.382263657404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45932.382263657404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45932.382263657404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45932.382263657404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45932.382263657404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45932.382263657404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45932.382263657404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45932.382263657404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45932.382263657404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45932.382263657404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45932.382263657404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45932.382263657404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45932.382263657404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45932.382263657404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45932.382263657404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45932.382263657404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45932.382263657404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45932.382263657404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45932.382263657404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45932.382263657404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45932.382263657404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45932.382263657404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45932.382263657404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45932.382263657404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45932.382263657404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45932.382263657404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45932.382263657404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45932.382263657404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45932.382263657404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45932.382263657404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45932.382263657404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45932.382263657404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45932.382263657404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45932.382263657404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45932.382263657404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45932.382263657404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45932.382263657404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45932.382263657404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45932.382263657404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45932.382263657404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45932.382263657404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45932.382263657404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45932.382263657404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45932.382263657404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45932.382263657404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45932.382263657404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45932.382263657404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45932.382263657404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45932.382263657404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45932.382263657404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45932.382263657404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45932.382263657404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45932.382263657404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45932.382263657404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45932.382263657404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45932.382263657404</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45932.382263657404</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228.90154606480792</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1.4919858796274639</v>
      </c>
      <c r="H3" s="113">
        <v>45930.847372685188</v>
      </c>
      <c r="I3" s="110" t="str">
        <f>IFERROR(VLOOKUP(D3,DB!A:F,6,0),"")</f>
        <v>SCECO</v>
      </c>
      <c r="J3" s="110" t="str">
        <f>IFERROR(VLOOKUP(D3,DB!A:G,7,0),"")</f>
        <v>In progress</v>
      </c>
      <c r="K3" s="115" t="s">
        <v>39066</v>
      </c>
      <c r="L3" s="107" t="str">
        <f>IFERROR(VLOOKUP(D3,DB!A:I,9,0),"")</f>
        <v>Latis</v>
      </c>
    </row>
    <row r="4" spans="1:16" ht="15" customHeight="1">
      <c r="A4" s="110"/>
      <c r="B4" s="110" t="str">
        <f>IFERROR(VLOOKUP(D4,DB!A:K,11,0),"")</f>
        <v/>
      </c>
      <c r="C4" s="111"/>
      <c r="D4" s="107"/>
      <c r="E4" s="112"/>
      <c r="F4" s="113"/>
      <c r="G4" s="114">
        <f ca="1">IFERROR(NOW()-F4,"")</f>
        <v>45932.382263657404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45932.382263657404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45932.382263657404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45932.382263657404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45932.382263657404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45932.382263657404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45932.382263657404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45932.382263657404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45932.382263657404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45932.382263657404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45932.382263657404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45932.382263657404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45932.382263657404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45932.382263657404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45932.382263657404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45932.382263657404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45932.382263657404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45932.382263657404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45932.382263657404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45932.382263657404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45932.382263657404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45932.382263657404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45932.382263657404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45932.382263657404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45932.382263657404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45932.382263657404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45932.382263657404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45932.382263657404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45932.382263657404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45932.382263657404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45932.382263657404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45932.382263657404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45932.382263657404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45932.382263657404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45932.382263657404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45932.382263657404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45932.382263657404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45932.382263657404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45932.382263657404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45932.382263657404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45932.382263657404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45932.382263657404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45932.382263657404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45932.382263657404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45932.382263657404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45932.382263657404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45932.382263657404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45932.382263657404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45932.382263657404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45932.382263657404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45932.382263657404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45932.382263657404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45932.382263657404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45932.382263657404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45932.382263657404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45932.382263657404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45932.382263657404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45932.382263657404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45932.382263657404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45932.382263657404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45932.382263657404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45932.382263657404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45932.382263657404</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45932.382263657404</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45932.382263657404</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45932.382263657404</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45932.382263657404</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20" sqref="D2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40.550203472215799</v>
      </c>
      <c r="H2" s="38">
        <v>45891.790393518517</v>
      </c>
      <c r="I2" s="37" t="str">
        <f>IFERROR(VLOOKUP(D2,DB!A:F,6,0),"")</f>
        <v>Generator-SG</v>
      </c>
      <c r="J2" s="37" t="str">
        <f>IFERROR(VLOOKUP(D2,DB!A:G,7,0),"")</f>
        <v>Vandalized</v>
      </c>
      <c r="K2" s="37" t="s">
        <v>39068</v>
      </c>
      <c r="L2" s="37" t="str">
        <f>IFERROR(VLOOKUP(D2,DB!A:I,9,0),"")</f>
        <v>Latis</v>
      </c>
      <c r="M2" s="139"/>
    </row>
    <row r="3" spans="1:13" ht="30.75">
      <c r="A3" s="37" t="s">
        <v>39069</v>
      </c>
      <c r="B3" s="37" t="str">
        <f>IFERROR(VLOOKUP(D3,DB!A:K,11,0),"")</f>
        <v>R5</v>
      </c>
      <c r="C3" s="37">
        <v>1</v>
      </c>
      <c r="D3" s="37" t="s">
        <v>31295</v>
      </c>
      <c r="E3" s="37" t="s">
        <v>38967</v>
      </c>
      <c r="F3" s="38">
        <v>45926.188877314817</v>
      </c>
      <c r="G3" s="39">
        <f ca="1">IFERROR(NOW()-F3,"-")</f>
        <v>6.1933863425874733</v>
      </c>
      <c r="H3" s="38">
        <v>45926.158159722225</v>
      </c>
      <c r="I3" s="37" t="str">
        <f>IFERROR(VLOOKUP(D3,DB!A:F,6,0),"")</f>
        <v>SCECO</v>
      </c>
      <c r="J3" s="37" t="str">
        <f>IFERROR(VLOOKUP(D3,DB!A:G,7,0),"")</f>
        <v>Good</v>
      </c>
      <c r="K3" s="37" t="s">
        <v>39070</v>
      </c>
      <c r="L3" s="37" t="str">
        <f>IFERROR(VLOOKUP(D3,DB!A:I,9,0),"")</f>
        <v>Latis</v>
      </c>
      <c r="M3" s="139"/>
    </row>
    <row r="4" spans="1:13" ht="15">
      <c r="A4" s="37"/>
      <c r="B4" s="37" t="str">
        <f>IFERROR(VLOOKUP(D4,DB!A:K,11,0),"")</f>
        <v/>
      </c>
      <c r="C4" s="37"/>
      <c r="D4" s="37"/>
      <c r="E4" s="37"/>
      <c r="F4" s="38"/>
      <c r="G4" s="39">
        <f ca="1">IFERROR(NOW()-F4,"-")</f>
        <v>45932.382263657404</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45932.382263657404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45932.382263657404</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45932.382263657404</v>
      </c>
      <c r="H7" s="38"/>
      <c r="I7" s="37" t="str">
        <f>IFERROR(VLOOKUP(D7,DB!A:F,6,0),"")</f>
        <v/>
      </c>
      <c r="J7" s="37" t="str">
        <f>IFERROR(VLOOKUP(D7,DB!A:G,7,0),"")</f>
        <v/>
      </c>
      <c r="K7" s="37"/>
      <c r="L7" s="37" t="str">
        <f>IFERROR(VLOOKUP(D7,DB!A:I,9,0),"")</f>
        <v/>
      </c>
      <c r="M7" s="139"/>
    </row>
    <row r="8" spans="1:13" ht="15.75">
      <c r="A8" s="37"/>
      <c r="B8" s="37" t="str">
        <f>IFERROR(VLOOKUP(D8,DB!A:K,11,0),"")</f>
        <v/>
      </c>
      <c r="C8" s="37"/>
      <c r="D8" s="143"/>
      <c r="E8" s="37"/>
      <c r="F8" s="38"/>
      <c r="G8" s="39">
        <f ca="1">IFERROR(NOW()-F8,"-")</f>
        <v>45932.382263657404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45932.382263657404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45932.382263657404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45932.382263657404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45932.382263657404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45932.382263657404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45932.382263657404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45932.382263657404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45932.382263657404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45932.382263657404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45932.382263657404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45932.382263657404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45932.382263657404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45932.382263657404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45932.382263657404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45932.382263657404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45932.382263657404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45932.382263657404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45932.382263657404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45932.382263657404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45932.382263657404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45932.382263657404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45932.382263657404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45932.382263657404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45932.382263657404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45932.382263657404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45932.382263657404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45932.382263657404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45932.382263657404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45932.382263657404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45932.382263657404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45932.382263657404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45932.382263657404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45932.382263657404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45932.382263657404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45932.382263657404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45932.382263657404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45932.382263657404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45932.382263657404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45932.382263657404</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45932.382263657404</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45932.382263657404</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45932.382263657404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45932.382263657404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45932.382263657404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45932.382263657404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45932.382263657404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45932.382263657404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45932.382263657404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45932.382263657404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45932.382263657404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45932.382263657404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45932.382263657404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45932.382263657404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45932.382263657404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45932.382263657404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45932.382263657404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45932.382263657404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45932.382263657404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45932.382263657404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45932.382263657404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45932.382263657404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45932.382263657404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45932.382263657404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45932.382263657404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45932.382263657404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45932.382263657404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45932.382263657404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45932.382263657404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45932.382263657404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45932.382263657404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45932.382263657404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45932.382263657404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45932.382263657404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45932.382263657404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45932.382263657404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45932.382263657404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45932.382263657404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45932.382263657404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45932.382263657404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45932.382263657404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45932.382263657404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45932.382263657404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45932.382263657404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45932.382263657404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45932.382263657404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45932.382263657404</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45932.382263657404</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45932.382263657404</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45932.382263657404</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45932.382263657404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45932.382263657404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45932.382263657404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45932.382263657404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45932.382263657404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45932.382263657404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45932.382263657404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45932.382263657404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45932.382263657404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45932.382263657404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45932.382263657404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45932.382263657404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45932.382263657404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45932.382263657404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45932.382263657404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45932.382263657404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45932.382263657404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45932.382263657404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45932.382263657404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45932.382263657404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45932.382263657404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45932.382263657404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45932.382263657404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45932.382263657404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45932.382263657404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45932.382263657404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45932.382263657404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45932.382263657404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45932.382263657404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45932.382263657404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45932.382263657404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45932.382263657404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45932.382263657404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45932.382263657404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45932.382263657404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45932.382263657404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45932.382263657404</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45932.382263657404</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45932.382263657404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45932.382263657404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45932.382263657404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45932.382263657404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45932.382263657404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45932.382263657404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45932.382263657404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45932.382263657404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45932.382263657404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45932.382263657404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45932.382263657404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45932.382263657404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45932.382263657404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45932.382263657404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45932.382263657404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45932.382263657404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45932.382263657404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45932.382263657404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45932.382263657404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45932.382263657404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45932.382263657404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45932.382263657404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45932.382263657404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45932.382263657404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45932.382263657404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45932.382263657404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45932.382263657404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45932.382263657404</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45932.382263657404</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45932.382263657404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45932.382263657404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45932.382263657404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45932.382263657404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45932.382263657404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45932.382263657404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45932.382263657404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45932.382263657404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45932.382263657404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45932.382263657404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45932.382263657404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45932.382263657404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45932.382263657404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45932.382263657404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45932.382263657404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45932.382263657404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45932.382263657404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45932.382263657404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45932.382263657404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45932.382263657404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45932.382263657404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45932.382263657404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45932.382263657404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45932.382263657404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45932.382263657404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45932.382263657404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45932.382263657404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45932.382263657404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45932.382263657404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45932.382263657404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45932.382263657404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45932.382263657404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45932.382263657404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45932.382263657404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45932.382263657404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45932.382263657404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45932.382263657404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45932.382263657404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45932.382263657404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45932.382263657404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45932.382263657404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45932.382263657404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45932.382263657404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45932.382263657404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45932.382263657404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45932.382263657404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45932.382263657404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45932.382263657404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45932.382263657404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45932.382263657404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45932.382263657404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45932.382263657404</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45932.382263657404</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45932.382263657404</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39071</v>
      </c>
      <c r="B2" s="140" t="s">
        <v>5398</v>
      </c>
      <c r="C2" s="140">
        <v>1</v>
      </c>
      <c r="D2" s="140" t="s">
        <v>32861</v>
      </c>
      <c r="E2" s="140" t="s">
        <v>39072</v>
      </c>
      <c r="F2" s="141">
        <v>45929.14371527778</v>
      </c>
      <c r="G2" s="142">
        <f ca="1">IFERROR(NOW()-F2,"-")</f>
        <v>3.2385483796242625</v>
      </c>
      <c r="H2" s="140">
        <v>45929.455266203702</v>
      </c>
      <c r="I2" s="140" t="str">
        <f>IFERROR(VLOOKUP(D2,DB!A:F,6,0),"")</f>
        <v>SCECO</v>
      </c>
      <c r="J2" s="140" t="str">
        <f>IFERROR(VLOOKUP(D2,DB!A:G,7,0),"")</f>
        <v>In progress</v>
      </c>
      <c r="K2" s="140" t="s">
        <v>39073</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39074</v>
      </c>
      <c r="B3" s="140" t="s">
        <v>5398</v>
      </c>
      <c r="C3" s="140">
        <v>1</v>
      </c>
      <c r="D3" s="140" t="s">
        <v>34463</v>
      </c>
      <c r="E3" s="140" t="s">
        <v>39072</v>
      </c>
      <c r="F3" s="141">
        <v>45926.772847222222</v>
      </c>
      <c r="G3" s="142">
        <f ca="1">IFERROR(NOW()-F3,"-")</f>
        <v>5.6094164351816289</v>
      </c>
      <c r="H3" s="140">
        <v>45927.449074074102</v>
      </c>
      <c r="I3" s="140" t="str">
        <f>IFERROR(VLOOKUP(D3,DB!A:F,6,0),"")</f>
        <v>SCECO</v>
      </c>
      <c r="J3" s="140" t="str">
        <f>IFERROR(VLOOKUP(D3,DB!A:G,7,0),"")</f>
        <v>Weak</v>
      </c>
      <c r="K3" s="140" t="s">
        <v>39073</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39075</v>
      </c>
      <c r="B4" s="140" t="s">
        <v>5398</v>
      </c>
      <c r="C4" s="140">
        <v>1</v>
      </c>
      <c r="D4" s="140" t="s">
        <v>33408</v>
      </c>
      <c r="E4" s="140" t="s">
        <v>39072</v>
      </c>
      <c r="F4" s="141">
        <v>45931.800995370373</v>
      </c>
      <c r="G4" s="142">
        <f ca="1">IFERROR(NOW()-F4,"-")</f>
        <v>0.58126828703097999</v>
      </c>
      <c r="H4" s="141">
        <v>45931.881805555553</v>
      </c>
      <c r="I4" s="140" t="str">
        <f>IFERROR(VLOOKUP(D4,DB!A:F,6,0),"")</f>
        <v>SCECO</v>
      </c>
      <c r="J4" s="140" t="str">
        <f>IFERROR(VLOOKUP(D4,DB!A:G,7,0),"")</f>
        <v>Dead</v>
      </c>
      <c r="K4" s="140" t="s">
        <v>39073</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45932.382263657404</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45932.382263657404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45932.382263657404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45932.382263657404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45932.382263657404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45932.382263657404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45932.382263657404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45932.382263657404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45932.382263657404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45932.382263657404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45932.382263657404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45932.382263657404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45932.382263657404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45932.382263657404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45932.382263657404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45932.382263657404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45932.382263657404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45932.382263657404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45932.382263657404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45932.382263657404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45932.382263657404</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45932.382263657404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45932.382263657404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45932.382263657404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45932.382263657404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45932.382263657404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45932.382263657404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45932.382263657404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45932.382263657404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45932.382263657404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45932.382263657404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45932.382263657404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45932.382263657404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45932.382263657404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45932.382263657404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45932.382263657404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45932.382263657404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45932.382263657404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45932.382263657404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45932.382263657404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45932.382263657404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45932.382263657404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45932.382263657404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45932.382263657404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45932.382263657404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45932.382263657404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45932.382263657404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45932.382263657404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45932.382263657404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45932.382263657404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45932.382263657404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45932.382263657404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45932.382263657404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45932.382263657404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45932.382263657404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45932.382263657404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45932.382263657404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45932.382263657404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45932.382263657404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45932.382263657404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45932.382263657404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45932.382263657404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45932.382263657404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45932.382263657404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45932.382263657404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45932.382263657404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45932.382263657404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45932.382263657404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45932.382263657404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45932.382263657404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45932.382263657404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45932.382263657404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45932.382263657404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45932.382263657404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45932.382263657404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45932.382263657404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45932.382263657404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45932.382263657404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45932.382263657404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45932.382263657404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45932.382263657404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45932.382263657404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45932.382263657404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45932.382263657404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45932.382263657404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45932.382263657404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45932.382263657404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45932.382263657404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45932.382263657404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45932.382263657404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45932.382263657404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45932.382263657404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45932.382263657404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45932.382263657404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45932.382263657404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45932.382263657404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45932.382263657404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45932.382263657404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45932.382263657404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45932.382263657404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45932.382263657404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45932.382263657404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45932.382263657404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45932.382263657404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45932.382263657404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45932.382263657404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45932.382263657404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45932.382263657404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45932.382263657404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45932.382263657404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45932.382263657404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45932.382263657404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45932.382263657404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45932.382263657404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45932.382263657404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45932.382263657404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45932.382263657404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45932.382263657404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45932.382263657404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45932.382263657404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45932.382263657404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45932.382263657404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45932.382263657404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45932.382263657404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45932.382263657404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45932.382263657404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45932.382263657404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45932.382263657404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45932.382263657404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45932.382263657404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45932.382263657404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45932.382263657404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45932.382263657404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45932.382263657404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45932.382263657404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45932.382263657404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45932.382263657404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45932.382263657404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45932.382263657404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45932.382263657404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45932.382263657404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45932.382263657404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45932.382263657404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45932.382263657404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45932.382263657404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45932.382263657404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45932.382263657404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45932.382263657404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45932.382263657404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45932.382263657404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45932.382263657404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45932.382263657404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45932.382263657404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45932.382263657404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45932.382263657404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45932.382263657404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45932.382263657404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45932.382263657404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45932.382263657404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45932.382263657404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45932.382263657404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45932.382263657404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45932.382263657404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45932.382263657404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45932.382263657404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45932.382263657404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45932.382263657404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45932.382263657404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45932.382263657404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45932.382263657404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45932.382263657404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45932.382263657404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45932.382263657404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45932.382263657404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45932.382263657404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45932.382263657404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45932.382263657404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45932.382263657404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45932.382263657404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45932.382263657404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45932.382263657404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45932.382263657404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45932.382263657404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45932.382263657404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45932.382263657404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45932.382263657404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45932.382263657404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45932.382263657404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45932.382263657404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45932.382263657404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45932.382263657404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45932.382263657404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45932.382263657404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45932.382263657404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45932.382263657404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45932.382263657404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45932.382263657404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45932.382263657404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45932.382263657404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45932.382263657404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45932.382263657404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45932.382263657404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45932.382263657404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45932.382263657404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45932.382263657404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45932.382263657404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45932.382263657404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45932.382263657404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45932.382263657404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45932.382263657404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45932.382263657404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45932.382263657404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45932.382263657404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45932.382263657404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45932.382263657404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45932.382263657404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45932.382263657404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45932.382263657404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45932.382263657404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45932.382263657404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45932.382263657404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45932.382263657404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45932.382263657404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45932.382263657404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45932.382263657404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45932.382263657404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45932.382263657404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45932.382263657404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45932.382263657404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45932.382263657404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45932.382263657404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45932.382263657404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45932.382263657404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45932.382263657404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45932.382263657404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45932.382263657404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45932.382263657404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45932.382263657404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45932.382263657404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45932.382263657404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45932.382263657404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45932.382263657404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45932.382263657404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45932.382263657404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45932.382263657404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45932.382263657404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45932.382263657404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45932.382263657404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45932.382263657404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45932.382263657404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45932.382263657404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45932.382263657404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45932.382263657404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45932.382263657404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45932.382263657404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45932.382263657404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45932.382263657404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45932.382263657404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45932.382263657404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45932.382263657404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45932.382263657404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45932.382263657404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45932.382263657404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45932.382263657404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45932.382263657404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45932.382263657404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45932.382263657404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45932.382263657404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45932.382263657404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45932.382263657404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45932.382263657404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45932.382263657404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45932.382263657404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45932.382263657404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45932.382263657404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45932.382263657404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45932.382263657404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45932.382263657404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45932.382263657404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45932.382263657404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45932.382263657404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45932.382263657404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45932.382263657404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45932.382263657404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45932.382263657404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45932.382263657404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45932.382263657404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45932.382263657404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45932.382263657404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45932.382263657404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45932.382263657404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45932.382263657404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45932.382263657404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45932.382263657404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45932.382263657404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45932.382263657404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45932.382263657404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45932.382263657404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45932.382263657404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45932.382263657404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45932.382263657404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45932.382263657404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45932.382263657404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45932.382263657404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45932.382263657404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45932.382263657404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45932.382263657404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45932.382263657404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45932.382263657404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45932.382263657404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45932.382263657404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45932.382263657404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45932.382263657404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45932.382263657404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45932.382263657404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45932.382263657404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45932.382263657404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45932.382263657404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45932.382263657404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45932.382263657404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45932.382263657404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45932.382263657404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45932.382263657404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45932.382263657404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45932.382263657404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45932.382263657404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45932.382263657404</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2025-10-02T06:12:28Z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