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28" documentId="13_ncr:1_{F6CB121F-512D-4AA6-A0C1-0FB36C537598}" xr6:coauthVersionLast="47" xr6:coauthVersionMax="47" xr10:uidLastSave="{F45D705D-05C7-457F-9DFA-4D9B2875FBF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<sst xmlns="http://schemas.openxmlformats.org/spreadsheetml/2006/main" count="178608" uniqueCount="39085">
  <si>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</si>
  <si>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</si>
  <si>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</si>
  <si>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</si>
  <si>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</si>
  <si>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</si>
  <si>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</si>
  <si>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</si>
  <si>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</si>
  <si>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</si>
  <si>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</si>
  <si>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</si>
  <si>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</si>
  <si>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</si>
  <si>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</si>
  <si>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</si>
  <si>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</si>
  <si>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</si>
  <si>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</si>
  <si>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</si>
  <si>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</si>
  <si>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</si>
  <si>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</si>
  <si>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</si>
  <si>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</si>
  <si>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</si>
  <si>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</si>
  <si>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</si>
  <si>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</si>
  <si>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</si>
  <si>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</si>
  <si>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</si>
  <si>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</si>
  <si>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</si>
  <si>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</si>
  <si>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</si>
  <si>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</si>
  <si>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</si>
  <si>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</si>
  <si>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</si>
  <si>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</si>
  <si>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</si>
  <si>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</si>
  <si>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</si>
  <si>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</si>
  <si>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</si>
  <si>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</si>
  <si>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</si>
  <si>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</si>
  <si>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</si>
  <si>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</si>
  <si>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</si>
  <si>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</si>
  <si>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</si>
  <si>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</si>
  <si>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</si>
  <si>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</si>
  <si>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</si>
  <si>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</si>
  <si>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</si>
  <si>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</si>
  <si>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</si>
  <si>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</si>
  <si>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</si>
  <si>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</si>
  <si>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</si>
  <si>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</si>
  <si>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</si>
  <si>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</si>
  <si>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</si>
  <si>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</si>
  <si>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</si>
  <si>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</si>
  <si>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</si>
  <si>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</si>
  <si>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</si>
  <si>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</si>
  <si>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</si>
  <si>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</si>
  <si>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</si>
  <si>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</si>
  <si>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</si>
  <si>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</si>
  <si>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</si>
  <si>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</si>
  <si>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</si>
  <si>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</si>
  <si>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</si>
  <si>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</si>
  <si>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</si>
  <si>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</si>
  <si>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</si>
  <si>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</si>
  <si>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</si>
  <si>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</si>
  <si>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</si>
  <si>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</si>
  <si>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</si>
  <si>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</si>
  <si>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</si>
  <si>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</si>
  <si>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</si>
  <si>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</si>
  <si>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</si>
  <si>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</si>
  <si>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</si>
  <si>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</si>
  <si>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</si>
  <si>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</si>
  <si>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</si>
  <si>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</si>
  <si>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</si>
  <si>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</si>
  <si>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</si>
  <si>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</si>
  <si>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</si>
  <si>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</si>
  <si>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</si>
  <si>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</si>
  <si>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</si>
  <si>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</si>
  <si>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</si>
  <si>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</si>
  <si>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</si>
  <si>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</si>
  <si>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</si>
  <si>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</si>
  <si>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</si>
  <si>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</si>
  <si>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</si>
  <si>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</si>
  <si>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</si>
  <si>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</si>
  <si>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</si>
  <si>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</si>
  <si>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</si>
  <si>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</si>
  <si>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</si>
  <si>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</si>
  <si>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</si>
  <si>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</si>
  <si>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</si>
  <si>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</si>
  <si>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</si>
  <si>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</si>
  <si>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</si>
  <si>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</si>
  <si>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</si>
  <si>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</si>
  <si>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</si>
  <si>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</si>
  <si>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</si>
  <si>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</si>
  <si>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</si>
  <si>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</si>
  <si>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</si>
  <si>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</si>
  <si>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</si>
  <si>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</si>
  <si>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</si>
  <si>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</si>
  <si>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</si>
  <si>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</si>
  <si>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</si>
  <si>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</si>
  <si>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</si>
  <si>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</si>
  <si>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</si>
  <si>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</si>
  <si>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</si>
  <si>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</si>
  <si>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</si>
  <si>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</si>
  <si>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</si>
  <si>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</si>
  <si>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</si>
  <si>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</si>
  <si>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</si>
  <si>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</si>
  <si>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</si>
  <si>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</si>
  <si>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</si>
  <si>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</si>
  <si>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</si>
  <si>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</si>
  <si>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</si>
  <si>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</si>
  <si>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</si>
  <si>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</si>
  <si>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</si>
  <si>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</si>
  <si>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</si>
  <si>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</si>
  <si>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</si>
  <si>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</si>
  <si>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</si>
  <si>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</si>
  <si>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</si>
  <si>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</si>
  <si>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</si>
  <si>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</si>
  <si>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</si>
  <si>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</si>
  <si>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</si>
  <si>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</si>
  <si>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</si>
  <si>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</si>
  <si>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</si>
  <si>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</si>
  <si>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</si>
  <si>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</si>
  <si>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</si>
  <si>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</si>
  <si>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</si>
  <si>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</si>
  <si>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</si>
  <si>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</si>
  <si>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</si>
  <si>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</si>
  <si>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</si>
  <si>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</si>
  <si>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</si>
  <si>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</si>
  <si>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</si>
  <si>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</si>
  <si>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</si>
  <si>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</si>
  <si>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</si>
  <si>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</si>
  <si>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</si>
  <si>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</si>
  <si>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</si>
  <si>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</si>
  <si>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</si>
  <si>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</si>
  <si>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</si>
  <si>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</si>
  <si>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</si>
  <si>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</si>
  <si>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</si>
  <si>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</si>
  <si>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</si>
  <si>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</si>
  <si>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</si>
  <si>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</si>
  <si>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</si>
  <si>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</si>
  <si>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</si>
  <si>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</si>
  <si>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</si>
  <si>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</si>
  <si>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</si>
  <si>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</si>
  <si>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</si>
  <si>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</si>
  <si>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</si>
  <si>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</si>
  <si>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</si>
  <si>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</si>
  <si>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</si>
  <si>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</si>
  <si>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</si>
  <si>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</si>
  <si>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</si>
  <si>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</si>
  <si>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</si>
  <si>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</si>
  <si>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</si>
  <si>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</si>
  <si>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</si>
  <si>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</si>
  <si>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</si>
  <si>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</si>
  <si>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</si>
  <si>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</si>
  <si>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</si>
  <si>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</si>
  <si>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</si>
  <si>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</si>
  <si>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</si>
  <si>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</si>
  <si>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</si>
  <si>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</si>
  <si>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</si>
  <si>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</si>
  <si>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</si>
  <si>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</si>
  <si>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</si>
  <si>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</si>
  <si>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</si>
  <si>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</si>
  <si>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</si>
  <si>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</si>
  <si>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</si>
  <si>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</si>
  <si>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</si>
  <si>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</si>
  <si>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</si>
  <si>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</si>
  <si>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</si>
  <si>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</si>
  <si>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</si>
  <si>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</si>
  <si>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</si>
  <si>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</si>
  <si>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</si>
  <si>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</si>
  <si>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</si>
  <si>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</si>
  <si>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</si>
  <si>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</si>
  <si>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</si>
  <si>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</si>
  <si>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</si>
  <si>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</si>
  <si>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</si>
  <si>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</si>
  <si>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</si>
  <si>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</si>
  <si>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</si>
  <si>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</si>
  <si>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</si>
  <si>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</si>
  <si>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</si>
  <si>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</si>
  <si>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</si>
  <si>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</si>
  <si>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</si>
  <si>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</si>
  <si>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</si>
  <si>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</si>
  <si>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</si>
  <si>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</si>
  <si>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</si>
  <si>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</si>
  <si>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</si>
  <si>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</si>
  <si>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</si>
  <si>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</si>
  <si>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</si>
  <si>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</si>
  <si>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</si>
  <si>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</si>
  <si>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</si>
  <si>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</si>
  <si>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</si>
  <si>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</si>
  <si>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</si>
  <si>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</si>
  <si>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</si>
  <si>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</si>
  <si>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</si>
  <si>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</si>
  <si>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</si>
  <si>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</si>
  <si>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</si>
  <si>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</si>
  <si>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</si>
  <si>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</si>
  <si>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</si>
  <si>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</si>
  <si>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</si>
  <si>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</si>
  <si>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</si>
  <si>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</si>
  <si>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</si>
  <si>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</si>
  <si>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</si>
  <si>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</si>
  <si>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</si>
  <si>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</si>
  <si>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</si>
  <si>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</si>
  <si>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</si>
  <si>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</si>
  <si>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</si>
  <si>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</si>
  <si>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</si>
  <si>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</si>
  <si>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</si>
  <si>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</si>
  <si>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</si>
  <si>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</si>
  <si>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</si>
  <si>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</si>
  <si>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</si>
  <si>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</si>
  <si>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</si>
  <si>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</si>
  <si>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</si>
  <si>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</si>
  <si>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</si>
  <si>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</si>
  <si>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</si>
  <si>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</si>
  <si>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</si>
  <si>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</si>
  <si>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</si>
  <si>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</si>
  <si>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</si>
  <si>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</si>
  <si>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</si>
  <si>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</si>
  <si>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</si>
  <si>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</si>
  <si>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</si>
  <si>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</si>
  <si>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</si>
  <si>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</si>
  <si>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</si>
  <si>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</si>
  <si>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</si>
  <si>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</si>
  <si>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</si>
  <si>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</si>
  <si>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</si>
  <si>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</si>
  <si>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</si>
  <si>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</si>
  <si>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</si>
  <si>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</si>
  <si>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</si>
  <si>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</si>
  <si>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</si>
  <si>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</si>
  <si>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</si>
  <si>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</si>
  <si>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</si>
  <si>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</si>
  <si>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</si>
  <si>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</si>
  <si>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</si>
  <si>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</si>
  <si>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</si>
  <si>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</si>
  <si>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</si>
  <si>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</si>
  <si>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</si>
  <si>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</si>
  <si>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</si>
  <si>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</si>
  <si>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</si>
  <si>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</si>
  <si>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</si>
  <si>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</si>
  <si>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</si>
  <si>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</si>
  <si>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</si>
  <si>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</si>
  <si>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</si>
  <si>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</si>
  <si>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</si>
  <si>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</si>
  <si>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</si>
  <si>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</si>
  <si>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</si>
  <si>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</si>
  <si>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</si>
  <si>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</si>
  <si>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</si>
  <si>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</si>
  <si>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</si>
  <si>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</si>
  <si>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</si>
  <si>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</si>
  <si>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</si>
  <si>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</si>
  <si>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</si>
  <si>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</si>
  <si>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</si>
  <si>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</si>
  <si>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</si>
  <si>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</si>
  <si>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</si>
  <si>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</si>
  <si>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</si>
  <si>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</si>
  <si>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</si>
  <si>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</si>
  <si>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</si>
  <si>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</si>
  <si>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</si>
  <si>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</si>
  <si>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</si>
  <si>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</si>
  <si>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</si>
  <si>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</si>
  <si>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</si>
  <si>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</si>
  <si>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</si>
  <si>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</si>
  <si>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</si>
  <si>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</si>
  <si>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</si>
  <si>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</si>
  <si>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</si>
  <si>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</si>
  <si>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</si>
  <si>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</si>
  <si>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</si>
  <si>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</si>
  <si>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</si>
  <si>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</si>
  <si>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</si>
  <si>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</si>
  <si>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</si>
  <si>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</si>
  <si>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</si>
  <si>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</si>
  <si>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</si>
  <si>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</si>
  <si>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</si>
  <si>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</si>
  <si>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</si>
  <si>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</si>
  <si>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</si>
  <si>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</si>
  <si>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</si>
  <si>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</si>
  <si>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</si>
  <si>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</si>
  <si>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</si>
  <si>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</si>
  <si>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</si>
  <si>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</si>
  <si>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</si>
  <si>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</si>
  <si>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</si>
  <si>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</si>
  <si>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</si>
  <si>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</si>
  <si>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</si>
  <si>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</si>
  <si>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</si>
  <si>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</si>
  <si>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</si>
  <si>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</si>
  <si>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</si>
  <si>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</si>
  <si>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</si>
  <si>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</si>
  <si>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</si>
  <si>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</si>
  <si>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</si>
  <si>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</si>
  <si>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</si>
  <si>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</si>
  <si>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</si>
  <si>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</si>
  <si>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</si>
  <si>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</si>
  <si>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</si>
  <si>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</si>
  <si>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</si>
  <si>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</si>
  <si>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</si>
  <si>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</si>
  <si>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</si>
  <si>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</si>
  <si>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</si>
  <si>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</si>
  <si>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</si>
  <si>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</si>
  <si>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</si>
  <si>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</si>
  <si>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</si>
  <si>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</si>
  <si>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</si>
  <si>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</si>
  <si>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</si>
  <si>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</si>
  <si>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</si>
  <si>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</si>
  <si>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</si>
  <si>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</si>
  <si>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</si>
  <si>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</si>
  <si>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</si>
  <si>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</si>
  <si>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</si>
  <si>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</si>
  <si>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</si>
  <si>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</si>
  <si>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</si>
  <si>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</si>
  <si>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</si>
  <si>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</si>
  <si>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</si>
  <si>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</si>
  <si>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</si>
  <si>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</si>
  <si>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</si>
  <si>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</si>
  <si>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</si>
  <si>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</si>
  <si>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</si>
  <si>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</si>
  <si>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</si>
  <si>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</si>
  <si>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</si>
  <si>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</si>
  <si>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</si>
  <si>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</si>
  <si>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</si>
  <si>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</si>
  <si>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</si>
  <si>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</si>
  <si>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</si>
  <si>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</si>
  <si>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</si>
  <si>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</si>
  <si>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</si>
  <si>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</si>
  <si>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</si>
  <si>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</si>
  <si>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</si>
  <si>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</si>
  <si>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</si>
  <si>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</si>
  <si>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</si>
  <si>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</si>
  <si>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</si>
  <si>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</si>
  <si>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</si>
  <si>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</si>
  <si>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</si>
  <si>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</si>
  <si>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</si>
  <si>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</si>
  <si>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</si>
  <si>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</si>
  <si>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</si>
  <si>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</si>
  <si>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</si>
  <si>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</si>
  <si>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</si>
  <si>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</si>
  <si>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</si>
  <si>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</si>
  <si>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</si>
  <si>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</si>
  <si>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</si>
  <si>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</si>
  <si>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</si>
  <si>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</si>
  <si>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</si>
  <si>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</si>
  <si>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</si>
  <si>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</si>
  <si>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</si>
  <si>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</si>
  <si>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</si>
  <si>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</si>
  <si>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</si>
  <si>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</si>
  <si>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</si>
  <si>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</si>
  <si>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</si>
  <si>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</si>
  <si>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</si>
  <si>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</si>
  <si>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</si>
  <si>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</si>
  <si>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</si>
  <si>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</si>
  <si>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</si>
  <si>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</si>
  <si>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</si>
  <si>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</si>
  <si>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</si>
  <si>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</si>
  <si>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</si>
  <si>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</si>
  <si>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</si>
  <si>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</si>
  <si>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</si>
  <si>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</si>
  <si>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</si>
  <si>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</si>
  <si>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</si>
  <si>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</si>
  <si>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</si>
  <si>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</si>
  <si>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</si>
  <si>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</si>
  <si>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</si>
  <si>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</si>
  <si>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</si>
  <si>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</si>
  <si>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</si>
  <si>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</si>
  <si>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</si>
  <si>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</si>
  <si>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</si>
  <si>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</si>
  <si>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</si>
  <si>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</si>
  <si>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</si>
  <si>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</si>
  <si>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</si>
  <si>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</si>
  <si>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</si>
  <si>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</si>
  <si>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</si>
  <si>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</si>
  <si>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</si>
  <si>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</si>
  <si>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</si>
  <si>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</si>
  <si>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</si>
  <si>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</si>
  <si>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</si>
  <si>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</si>
  <si>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</si>
  <si>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</si>
  <si>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</si>
  <si>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</si>
  <si>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</si>
  <si>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</si>
  <si>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</si>
  <si>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</si>
  <si>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</si>
  <si>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</si>
  <si>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</si>
  <si>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</si>
  <si>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</si>
  <si>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</si>
  <si>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</si>
  <si>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</si>
  <si>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</si>
  <si>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</si>
  <si>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</si>
  <si>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</si>
  <si>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</si>
  <si>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</si>
  <si>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</si>
  <si>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</si>
  <si>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</si>
  <si>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</si>
  <si>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</si>
  <si>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</si>
  <si>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</si>
  <si>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</si>
  <si>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</si>
  <si>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</si>
  <si>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</si>
  <si>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</si>
  <si>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</si>
  <si>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</si>
  <si>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</si>
  <si>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</si>
  <si>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</si>
  <si>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</si>
  <si>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</si>
  <si>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</si>
  <si>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</si>
  <si>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</si>
  <si>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</si>
  <si>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</si>
  <si>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</si>
  <si>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</si>
  <si>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</si>
  <si>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</si>
  <si>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</si>
  <si>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</si>
  <si>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</si>
  <si>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</si>
  <si>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</si>
  <si>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</si>
  <si>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</si>
  <si>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</si>
  <si>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</si>
  <si>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</si>
  <si>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</si>
  <si>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</si>
  <si>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</si>
  <si>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</si>
  <si>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</si>
  <si>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</si>
  <si>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</si>
  <si>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</si>
  <si>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</si>
  <si>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</si>
  <si>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</si>
  <si>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</si>
  <si>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</si>
  <si>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</si>
  <si>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</si>
  <si>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</si>
  <si>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</si>
  <si>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</si>
  <si>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</si>
  <si>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</si>
  <si>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</si>
  <si>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</si>
  <si>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</si>
  <si>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</si>
  <si>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</si>
  <si>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</si>
  <si>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</si>
  <si>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</si>
  <si>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</si>
  <si>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</si>
  <si>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</si>
  <si>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</si>
  <si>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</si>
  <si>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</si>
  <si>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</si>
  <si>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</si>
  <si>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</si>
  <si>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</si>
  <si>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</si>
  <si>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</si>
  <si>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</si>
  <si>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</si>
  <si>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</si>
  <si>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</si>
  <si>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</si>
  <si>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</si>
  <si>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</si>
  <si>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</si>
  <si>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</si>
  <si>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</si>
  <si>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</si>
  <si>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</si>
  <si>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</si>
  <si>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</si>
  <si>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</si>
  <si>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</si>
  <si>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</si>
  <si>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</si>
  <si>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</si>
  <si>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</si>
  <si>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</si>
  <si>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</si>
  <si>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</si>
  <si>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</si>
  <si>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</si>
  <si>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</si>
  <si>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</si>
  <si>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</si>
  <si>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</si>
  <si>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</si>
  <si>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</si>
  <si>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</si>
  <si>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</si>
  <si>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</si>
  <si>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</si>
  <si>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</si>
  <si>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</si>
  <si>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</si>
  <si>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</si>
  <si>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</si>
  <si>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</si>
  <si>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</si>
  <si>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</si>
  <si>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</si>
  <si>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</si>
  <si>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</si>
  <si>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</si>
  <si>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</si>
  <si>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</si>
  <si>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</si>
  <si>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</si>
  <si>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</si>
  <si>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</si>
  <si>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</si>
  <si>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</si>
  <si>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</si>
  <si>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</si>
  <si>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</si>
  <si>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</si>
  <si>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</si>
  <si>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</si>
  <si>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</si>
  <si>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</si>
  <si>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</si>
  <si>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</si>
  <si>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</si>
  <si>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</si>
  <si>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</si>
  <si>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</si>
  <si>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</si>
  <si>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</si>
  <si>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</si>
  <si>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</si>
  <si>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</si>
  <si>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</si>
  <si>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</si>
  <si>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</si>
  <si>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</si>
  <si>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</si>
  <si>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</si>
  <si>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</si>
  <si>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</si>
  <si>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</si>
  <si>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</si>
  <si>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</si>
  <si>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</si>
  <si>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</si>
  <si>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</si>
  <si>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</si>
  <si>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</si>
  <si>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</si>
  <si>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</si>
  <si>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</si>
  <si>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</si>
  <si>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</si>
  <si>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</si>
  <si>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</si>
  <si>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</si>
  <si>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</si>
  <si>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</si>
  <si>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</si>
  <si>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</si>
  <si>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</si>
  <si>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</si>
  <si>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</si>
  <si>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</si>
  <si>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</si>
  <si>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</si>
  <si>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</si>
  <si>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</si>
  <si>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</si>
  <si>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</si>
  <si>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</si>
  <si>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</si>
  <si>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</si>
  <si>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</si>
  <si>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</si>
  <si>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</si>
  <si>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</si>
  <si>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</si>
  <si>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</si>
  <si>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</si>
  <si>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</si>
  <si>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</si>
  <si>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</si>
  <si>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</si>
  <si>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</si>
  <si>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</si>
  <si>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</si>
  <si>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</si>
  <si>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</si>
  <si>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</si>
  <si>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</si>
  <si>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</si>
  <si>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</si>
  <si>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</si>
  <si>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</si>
  <si>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</si>
  <si>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</si>
  <si>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</si>
  <si>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</si>
  <si>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</si>
  <si>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</si>
  <si>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</si>
  <si>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</si>
  <si>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</si>
  <si>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</si>
  <si>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</si>
  <si>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</si>
  <si>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</si>
  <si>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</si>
  <si>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</si>
  <si>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</si>
  <si>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</si>
  <si>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</si>
  <si>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</si>
  <si>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</si>
  <si>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</si>
  <si>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</si>
  <si>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</si>
  <si>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</si>
  <si>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</si>
  <si>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</si>
  <si>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</si>
  <si>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</si>
  <si>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</si>
  <si>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</si>
  <si>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</si>
  <si>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</si>
  <si>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</si>
  <si>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</si>
  <si>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</si>
  <si>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</si>
  <si>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</si>
  <si>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</si>
  <si>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</si>
  <si>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</si>
  <si>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</si>
  <si>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</si>
  <si>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</si>
  <si>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</si>
  <si>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</si>
  <si>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</si>
  <si>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</si>
  <si>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</si>
  <si>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</si>
  <si>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</si>
  <si>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</si>
  <si>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</si>
  <si>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</si>
  <si>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</si>
  <si>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</si>
  <si>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</si>
  <si>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</si>
  <si>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</si>
  <si>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</si>
  <si>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</si>
  <si>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</si>
  <si>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</si>
  <si>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</si>
  <si>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</si>
  <si>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</si>
  <si>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</si>
  <si>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</si>
  <si>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</si>
  <si>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</si>
  <si>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</si>
  <si>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</si>
  <si>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</si>
  <si>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</si>
  <si>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</si>
  <si>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</si>
  <si>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</si>
  <si>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</si>
  <si>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</si>
  <si>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</si>
  <si>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</si>
  <si>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</si>
  <si>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</si>
  <si>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</si>
  <si>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</si>
  <si>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</si>
  <si>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</si>
  <si>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</si>
  <si>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</si>
  <si>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</si>
  <si>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</si>
  <si>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</si>
  <si>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</si>
  <si>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</si>
  <si>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</si>
  <si>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</si>
  <si>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</si>
  <si>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</si>
  <si>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</si>
  <si>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</si>
  <si>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</si>
  <si>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</si>
  <si>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</si>
  <si>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</si>
  <si>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</si>
  <si>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</si>
  <si>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</si>
  <si>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</si>
  <si>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</si>
  <si>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</si>
  <si>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</si>
  <si>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</si>
  <si>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</si>
  <si>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</si>
  <si>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</si>
  <si>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</si>
  <si>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</si>
  <si>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</si>
  <si>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</si>
  <si>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</si>
  <si>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</si>
  <si>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</si>
  <si>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</si>
  <si>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</si>
  <si>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</si>
  <si>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</si>
  <si>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</si>
  <si>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</si>
  <si>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</si>
  <si>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</si>
  <si>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</si>
  <si>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</si>
  <si>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</si>
  <si>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</si>
  <si>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</si>
  <si>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</si>
  <si>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</si>
  <si>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</si>
  <si>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</si>
  <si>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</si>
  <si>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</si>
  <si>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</si>
  <si>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</si>
  <si>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</si>
  <si>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</si>
  <si>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</si>
  <si>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</si>
  <si>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</si>
  <si>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</si>
  <si>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</si>
  <si>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</si>
  <si>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</si>
  <si>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</si>
  <si>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</si>
  <si>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</si>
  <si>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</si>
  <si>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</si>
  <si>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</si>
  <si>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</si>
  <si>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</si>
  <si>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</si>
  <si>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</si>
  <si>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</si>
  <si>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</si>
  <si>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</si>
  <si>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</si>
  <si>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</si>
  <si>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</si>
  <si>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</si>
  <si>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</si>
  <si>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</si>
  <si>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</si>
  <si>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</si>
  <si>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</si>
  <si>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</si>
  <si>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</si>
  <si>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</si>
  <si>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</si>
  <si>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</si>
  <si>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</si>
  <si>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</si>
  <si>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</si>
  <si>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</si>
  <si>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</si>
  <si>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</si>
  <si>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</si>
  <si>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</si>
  <si>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</si>
  <si>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</si>
  <si>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</si>
  <si>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</si>
  <si>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</si>
  <si>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</si>
  <si>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</si>
  <si>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</si>
  <si>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</si>
  <si>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</si>
  <si>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</si>
  <si>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</si>
  <si>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</si>
  <si>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</si>
  <si>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</si>
  <si>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</si>
  <si>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</si>
  <si>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</si>
  <si>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</si>
  <si>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</si>
  <si>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</si>
  <si>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</si>
  <si>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</si>
  <si>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</si>
  <si>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</si>
  <si>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</si>
  <si>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</si>
  <si>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</si>
  <si>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</si>
  <si>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</si>
  <si>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</si>
  <si>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</si>
  <si>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</si>
  <si>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</si>
  <si>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</si>
  <si>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</si>
  <si>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</si>
  <si>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</si>
  <si>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</si>
  <si>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</si>
  <si>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</si>
  <si>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</si>
  <si>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</si>
  <si>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</si>
  <si>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</si>
  <si>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</si>
  <si>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</si>
  <si>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</si>
  <si>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</si>
  <si>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</si>
  <si>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</si>
  <si>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</si>
  <si>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</si>
  <si>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</si>
  <si>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</si>
  <si>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</si>
  <si>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</si>
  <si>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</si>
  <si>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</si>
  <si>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</si>
  <si>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</si>
  <si>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</si>
  <si>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</si>
  <si>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</si>
  <si>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</si>
  <si>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</si>
  <si>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</si>
  <si>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</si>
  <si>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</si>
  <si>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</si>
  <si>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</si>
  <si>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</si>
  <si>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</si>
  <si>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</si>
  <si>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</si>
  <si>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</si>
  <si>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</si>
  <si>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</si>
  <si>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</si>
  <si>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</si>
  <si>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</si>
  <si>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</si>
  <si>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</si>
  <si>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</si>
  <si>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</si>
  <si>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</si>
  <si>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</si>
  <si>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</si>
  <si>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</si>
  <si>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</si>
  <si>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</si>
  <si>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</si>
  <si>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</si>
  <si>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</si>
  <si>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</si>
  <si>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</si>
  <si>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</si>
  <si>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</si>
  <si>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</si>
  <si>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</si>
  <si>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</si>
  <si>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</si>
  <si>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</si>
  <si>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</si>
  <si>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</si>
  <si>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</si>
  <si>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</si>
  <si>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</si>
  <si>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</si>
  <si>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</si>
  <si>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</si>
  <si>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</si>
  <si>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</si>
  <si>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</si>
  <si>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</si>
  <si>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</si>
  <si>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</si>
  <si>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</si>
  <si>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</si>
  <si>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</si>
  <si>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</si>
  <si>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</si>
  <si>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</si>
  <si>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</si>
  <si>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</si>
  <si>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</si>
  <si>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</si>
  <si>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</si>
  <si>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</si>
  <si>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</si>
  <si>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</si>
  <si>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</si>
  <si>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</si>
  <si>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</si>
  <si>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</si>
  <si>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</si>
  <si>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</si>
  <si>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</si>
  <si>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</si>
  <si>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</si>
  <si>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</si>
  <si>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</si>
  <si>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</si>
  <si>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</si>
  <si>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</si>
  <si>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</si>
  <si>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</si>
  <si>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</si>
  <si>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</si>
  <si>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</si>
  <si>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</si>
  <si>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</si>
  <si>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</si>
  <si>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</si>
  <si>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</si>
  <si>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</si>
  <si>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</si>
  <si>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</si>
  <si>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</si>
  <si>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</si>
  <si>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</si>
  <si>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</si>
  <si>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</si>
  <si>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</si>
  <si>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</si>
  <si>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</si>
  <si>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</si>
  <si>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</si>
  <si>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</si>
  <si>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</si>
  <si>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</si>
  <si>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</si>
  <si>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</si>
  <si>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</si>
  <si>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</si>
  <si>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</si>
  <si>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</si>
  <si>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</si>
  <si>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</si>
  <si>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</si>
  <si>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</si>
  <si>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</si>
  <si>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</si>
  <si>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</si>
  <si>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</si>
  <si>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</si>
  <si>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</si>
  <si>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</si>
  <si>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</si>
  <si>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</si>
  <si>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</si>
  <si>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</si>
  <si>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</si>
  <si>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</si>
  <si>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</si>
  <si>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</si>
  <si>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</si>
  <si>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</si>
  <si>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</si>
  <si>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</si>
  <si>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</si>
  <si>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</si>
  <si>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</si>
  <si>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</si>
  <si>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</si>
  <si>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</si>
  <si>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</si>
  <si>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</si>
  <si>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</si>
  <si>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</si>
  <si>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</si>
  <si>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</si>
  <si>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</si>
  <si>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</si>
  <si>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</si>
  <si>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</si>
  <si>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</si>
  <si>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</si>
  <si>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</si>
  <si>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</si>
  <si>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</si>
  <si>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</si>
  <si>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</si>
  <si>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</si>
  <si>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</si>
  <si>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</si>
  <si>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</si>
  <si>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</si>
  <si>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</si>
  <si>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</si>
  <si>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</si>
  <si>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</si>
  <si>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</si>
  <si>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</si>
  <si>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</si>
  <si>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</si>
  <si>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</si>
  <si>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</si>
  <si>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</si>
  <si>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</si>
  <si>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</si>
  <si>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</si>
  <si>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</si>
  <si>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</si>
  <si>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</si>
  <si>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</si>
  <si>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</si>
  <si>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</si>
  <si>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</si>
  <si>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</si>
  <si>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</si>
  <si>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</si>
  <si>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</si>
  <si>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</si>
  <si>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</si>
  <si>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</si>
  <si>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</si>
  <si>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</si>
  <si>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</si>
  <si>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</si>
  <si>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</si>
  <si>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</si>
  <si>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</si>
  <si>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</si>
  <si>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</si>
  <si>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</si>
  <si>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</si>
  <si>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</si>
  <si>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</si>
  <si>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</si>
  <si>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</si>
  <si>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</si>
  <si>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</si>
  <si>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</si>
  <si>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</si>
  <si>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</si>
  <si>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</si>
  <si>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</si>
  <si>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</si>
  <si>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</si>
  <si>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</si>
  <si>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</si>
  <si>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</si>
  <si>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</si>
  <si>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</si>
  <si>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</si>
  <si>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</si>
  <si>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</si>
  <si>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</si>
  <si>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</si>
  <si>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</si>
  <si>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</si>
  <si>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</si>
  <si>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</si>
  <si>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</si>
  <si>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</si>
  <si>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</si>
  <si>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</si>
  <si>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</si>
  <si>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</si>
  <si>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</si>
  <si>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</si>
  <si>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</si>
  <si>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</si>
  <si>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</si>
  <si>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</si>
  <si>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</si>
  <si>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</si>
  <si>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</si>
  <si>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</si>
  <si>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</si>
  <si>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</si>
  <si>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</si>
  <si>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</si>
  <si>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</si>
  <si>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</si>
  <si>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</si>
  <si>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</si>
  <si>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</si>
  <si>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</si>
  <si>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</si>
  <si>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</si>
  <si>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</si>
  <si>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</si>
  <si>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</si>
  <si>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</si>
  <si>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</si>
  <si>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</si>
  <si>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</si>
  <si>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</si>
  <si>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</si>
  <si>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</si>
  <si>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</si>
  <si>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</si>
  <si>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</si>
  <si>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</si>
  <si>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</si>
  <si>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</si>
  <si>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</si>
  <si>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</si>
  <si>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</si>
  <si>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</si>
  <si>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</si>
  <si>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</si>
  <si>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</si>
  <si>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</si>
  <si>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</si>
  <si>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</si>
  <si>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</si>
  <si>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</si>
  <si>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</si>
  <si>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</si>
  <si>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</si>
  <si>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</si>
  <si>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</si>
  <si>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</si>
  <si>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</si>
  <si>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</si>
  <si>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</si>
  <si>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</si>
  <si>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</si>
  <si>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</si>
  <si>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</si>
  <si>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</si>
  <si>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</si>
  <si>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</si>
  <si>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</si>
  <si>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</si>
  <si>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</si>
  <si>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</si>
  <si>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</si>
  <si>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</si>
  <si>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</si>
  <si>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</si>
  <si>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</si>
  <si>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</si>
  <si>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</si>
  <si>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</si>
  <si>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</si>
  <si>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</si>
  <si>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</si>
  <si>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</si>
  <si>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</si>
  <si>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</si>
  <si>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</si>
  <si>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</si>
  <si>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</si>
  <si>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</si>
  <si>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</si>
  <si>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</si>
  <si>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</si>
  <si>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</si>
  <si>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</si>
  <si>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</si>
  <si>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</si>
  <si>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</si>
  <si>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</si>
  <si>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</si>
  <si>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</si>
  <si>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</si>
  <si>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</si>
  <si>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</si>
  <si>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</si>
  <si>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</si>
  <si>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</si>
  <si>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</si>
  <si>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</si>
  <si>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</si>
  <si>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</si>
  <si>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</si>
  <si>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</si>
  <si>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</si>
  <si>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</si>
  <si>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</si>
  <si>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</si>
  <si>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</si>
  <si>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</si>
  <si>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</si>
  <si>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</si>
  <si>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</si>
  <si>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</si>
  <si>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</si>
  <si>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</si>
  <si>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</si>
  <si>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</si>
  <si>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</si>
  <si>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</si>
  <si>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</si>
  <si>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</si>
  <si>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</si>
  <si>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</si>
  <si>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</si>
  <si>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</si>
  <si>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</si>
  <si>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</si>
  <si>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</si>
  <si>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</si>
  <si>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</si>
  <si>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</si>
  <si>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</si>
  <si>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</si>
  <si>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</si>
  <si>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</si>
  <si>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</si>
  <si>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</si>
  <si>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</si>
  <si>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</si>
  <si>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</si>
  <si>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</si>
  <si>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</si>
  <si>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</si>
  <si>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</si>
  <si>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</si>
  <si>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</si>
  <si>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</si>
  <si>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</si>
  <si>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</si>
  <si>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</si>
  <si>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</si>
  <si>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</si>
  <si>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</si>
  <si>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</si>
  <si>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</si>
  <si>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</si>
  <si>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</si>
  <si>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</si>
  <si>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</si>
  <si>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</si>
  <si>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</si>
  <si>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</si>
  <si>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</si>
  <si>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</si>
  <si>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</si>
  <si>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</si>
  <si>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</si>
  <si>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</si>
  <si>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</si>
  <si>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</si>
  <si>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</si>
  <si>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</si>
  <si>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</si>
  <si>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</si>
  <si>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</si>
  <si>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</si>
  <si>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</si>
  <si>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</si>
  <si>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</si>
  <si>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</si>
  <si>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</si>
  <si>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</si>
  <si>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</si>
  <si>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</si>
  <si>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</si>
  <si>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</si>
  <si>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</si>
  <si>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</si>
  <si>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</si>
  <si>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</si>
  <si>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</si>
  <si>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</si>
  <si>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</si>
  <si>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</si>
  <si>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</si>
  <si>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</si>
  <si>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</si>
  <si>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</si>
  <si>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</si>
  <si>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</si>
  <si>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</si>
  <si>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</si>
  <si>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</si>
  <si>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</si>
  <si>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</si>
  <si>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</si>
  <si>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</si>
  <si>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</si>
  <si>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</si>
  <si>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</si>
  <si>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</si>
  <si>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</si>
  <si>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</si>
  <si>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</si>
  <si>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</si>
  <si>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</si>
  <si>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</si>
  <si>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</si>
  <si>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</si>
  <si>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</si>
  <si>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</si>
  <si>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</si>
  <si>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</si>
  <si>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</si>
  <si>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</si>
  <si>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</si>
  <si>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</si>
  <si>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</si>
  <si>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</si>
  <si>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</si>
  <si>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</si>
  <si>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</si>
  <si>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</si>
  <si>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</si>
  <si>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</si>
  <si>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</si>
  <si>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</si>
  <si>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</si>
  <si>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</si>
  <si>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</si>
  <si>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</si>
  <si>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</si>
  <si>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</si>
  <si>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</si>
  <si>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</si>
  <si>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</si>
  <si>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</si>
  <si>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</si>
  <si>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</si>
  <si>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</si>
  <si>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</si>
  <si>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</si>
  <si>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</si>
  <si>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</si>
  <si>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</si>
  <si>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</si>
  <si>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</si>
  <si>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</si>
  <si>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</si>
  <si>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</si>
  <si>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</si>
  <si>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</si>
  <si>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</si>
  <si>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</si>
  <si>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</si>
  <si>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</si>
  <si>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</si>
  <si>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</si>
  <si>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</si>
  <si>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</si>
  <si>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</si>
  <si>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</si>
  <si>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</si>
  <si>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</si>
  <si>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</si>
  <si>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</si>
  <si>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</si>
  <si>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</si>
  <si>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</si>
  <si>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</si>
  <si>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</si>
  <si>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</si>
  <si>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</si>
  <si>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</si>
  <si>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</si>
  <si>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</si>
  <si>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</si>
  <si>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</si>
  <si>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</si>
  <si>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</si>
  <si>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</si>
  <si>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</si>
  <si>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</si>
  <si>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</si>
  <si>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</si>
  <si>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</si>
  <si>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</si>
  <si>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</si>
  <si>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</si>
  <si>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</si>
  <si>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</si>
  <si>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</si>
  <si>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</si>
  <si>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</si>
  <si>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</si>
  <si>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</si>
  <si>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</si>
  <si>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</si>
  <si>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</si>
  <si>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</si>
  <si>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</si>
  <si>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</si>
  <si>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</si>
  <si>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</si>
  <si>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</si>
  <si>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</si>
  <si>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</si>
  <si>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</si>
  <si>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</si>
  <si>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</si>
  <si>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</si>
  <si>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</si>
  <si>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</si>
  <si>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</si>
  <si>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</si>
  <si>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</si>
  <si>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</si>
  <si>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</si>
  <si>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</si>
  <si>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</si>
  <si>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</si>
  <si>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</si>
  <si>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</si>
  <si>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</si>
  <si>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</si>
  <si>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</si>
  <si>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</si>
  <si>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</si>
  <si>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</si>
  <si>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</si>
  <si>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</si>
  <si>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</si>
  <si>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</si>
  <si>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</si>
  <si>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</si>
  <si>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</si>
  <si>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</si>
  <si>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</si>
  <si>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</si>
  <si>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</si>
  <si>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</si>
  <si>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</si>
  <si>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</si>
  <si>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</si>
  <si>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</si>
  <si>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</si>
  <si>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</si>
  <si>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</si>
  <si>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</si>
  <si>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</si>
  <si>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</si>
  <si>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</si>
  <si>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</si>
  <si>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</si>
  <si>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</si>
  <si>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</si>
  <si>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</si>
  <si>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</si>
  <si>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</si>
  <si>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</si>
  <si>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</si>
  <si>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</si>
  <si>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</si>
  <si>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</si>
  <si>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</si>
  <si>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</si>
  <si>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</si>
  <si>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</si>
  <si>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</si>
  <si>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</si>
  <si>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</si>
  <si>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</si>
  <si>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</si>
  <si>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</si>
  <si>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</si>
  <si>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</si>
  <si>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</si>
  <si>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</si>
  <si>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</si>
  <si>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</si>
  <si>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</si>
  <si>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</si>
  <si>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</si>
  <si>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</si>
  <si>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</si>
  <si>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</si>
  <si>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</si>
  <si>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</si>
  <si>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</si>
  <si>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</si>
  <si>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</si>
  <si>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</si>
  <si>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</si>
  <si>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</si>
  <si>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</si>
  <si>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</si>
  <si>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</si>
  <si>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</si>
  <si>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</si>
  <si>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</si>
  <si>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</si>
  <si>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</si>
  <si>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</si>
  <si>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</si>
  <si>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</si>
  <si>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</si>
  <si>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</si>
  <si>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</si>
  <si>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</si>
  <si>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</si>
  <si>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</si>
  <si>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</si>
  <si>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</si>
  <si>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</si>
  <si>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</si>
  <si>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</si>
  <si>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</si>
  <si>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</si>
  <si>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</si>
  <si>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</si>
  <si>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</si>
  <si>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</si>
  <si>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</si>
  <si>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</si>
  <si>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</si>
  <si>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</si>
  <si>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</si>
  <si>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</si>
  <si>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</si>
  <si>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</si>
  <si>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</si>
  <si>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</si>
  <si>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</si>
  <si>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</si>
  <si>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</si>
  <si>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</si>
  <si>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</si>
  <si>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</si>
  <si>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</si>
  <si>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</si>
  <si>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</si>
  <si>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</si>
  <si>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</si>
  <si>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</si>
  <si>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</si>
  <si>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</si>
  <si>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</si>
  <si>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</si>
  <si>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</si>
  <si>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</si>
  <si>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</si>
  <si>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</si>
  <si>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</si>
  <si>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</si>
  <si>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</si>
  <si>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</si>
  <si>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</si>
  <si>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</si>
  <si>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</si>
  <si>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</si>
  <si>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</si>
  <si>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</si>
  <si>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</si>
  <si>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</si>
  <si>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</si>
  <si>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</si>
  <si>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</si>
  <si>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</si>
  <si>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</si>
  <si>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</si>
  <si>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</si>
  <si>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</si>
  <si>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</si>
  <si>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</si>
  <si>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</si>
  <si>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</si>
  <si>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</si>
  <si>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</si>
  <si>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</si>
  <si>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</si>
  <si>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</si>
  <si>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</si>
  <si>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</si>
  <si>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</si>
  <si>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</si>
  <si>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</si>
  <si>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</si>
  <si>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</si>
  <si>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</si>
  <si>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</si>
  <si>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</si>
  <si>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</si>
  <si>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</si>
  <si>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</si>
  <si>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</si>
  <si>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</si>
  <si>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</si>
  <si>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</si>
  <si>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</si>
  <si>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</si>
  <si>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</si>
  <si>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</si>
  <si>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</si>
  <si>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</si>
  <si>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</si>
  <si>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</si>
  <si>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</si>
  <si>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</si>
  <si>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</si>
  <si>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</si>
  <si>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</si>
  <si>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</si>
  <si>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</si>
  <si>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</si>
  <si>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</si>
  <si>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</si>
  <si>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</si>
  <si>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</si>
  <si>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</si>
  <si>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</si>
  <si>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</si>
  <si>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</si>
  <si>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</si>
  <si>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</si>
  <si>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</si>
  <si>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</si>
  <si>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</si>
  <si>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</si>
  <si>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</si>
  <si>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</si>
  <si>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</si>
  <si>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</si>
  <si>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</si>
  <si>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</si>
  <si>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</si>
  <si>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</si>
  <si>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</si>
  <si>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</si>
  <si>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</si>
  <si>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</si>
  <si>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</si>
  <si>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</si>
  <si>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</si>
  <si>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</si>
  <si>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</si>
  <si>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</si>
  <si>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</si>
  <si>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</si>
  <si>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</si>
  <si>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</si>
  <si>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</si>
  <si>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</si>
  <si>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</si>
  <si>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</si>
  <si>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</si>
  <si>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</si>
  <si>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</si>
  <si>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</si>
  <si>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</si>
  <si>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</si>
  <si>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</si>
  <si>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</si>
  <si>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</si>
  <si>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</si>
  <si>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</si>
  <si>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</si>
  <si>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</si>
  <si>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</si>
  <si>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</si>
  <si>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</si>
  <si>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</si>
  <si>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</si>
  <si>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</si>
  <si>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</si>
  <si>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</si>
  <si>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</si>
  <si>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</si>
  <si>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</si>
  <si>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</si>
  <si>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</si>
  <si>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</si>
  <si>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</si>
  <si>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</si>
  <si>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</si>
  <si>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</si>
  <si>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</si>
  <si>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</si>
  <si>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</si>
  <si>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</si>
  <si>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</si>
  <si>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</si>
  <si>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</si>
  <si>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</si>
  <si>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</si>
  <si>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</si>
  <si>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</si>
  <si>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</si>
  <si>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</si>
  <si>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</si>
  <si>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</si>
  <si>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</si>
  <si>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</si>
  <si>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</si>
  <si>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</si>
  <si>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</si>
  <si>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</si>
  <si>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</si>
  <si>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</si>
  <si>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</si>
  <si>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</si>
  <si>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</si>
  <si>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</si>
  <si>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</si>
  <si>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</si>
  <si>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</si>
  <si>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</si>
  <si>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</si>
  <si>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</si>
  <si>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</si>
  <si>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</si>
  <si>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</si>
  <si>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</si>
  <si>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</si>
  <si>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</si>
  <si>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</si>
  <si>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</si>
  <si>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</si>
  <si>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</si>
  <si>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</si>
  <si>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</si>
  <si>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</si>
  <si>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</si>
  <si>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</si>
  <si>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</si>
  <si>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</si>
  <si>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</si>
  <si>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</si>
  <si>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</si>
  <si>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</si>
  <si>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</si>
  <si>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</si>
  <si>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</si>
  <si>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</si>
  <si>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</si>
  <si>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</si>
  <si>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</si>
  <si>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</si>
  <si>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</si>
  <si>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</si>
  <si>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</si>
  <si>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</si>
  <si>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</si>
  <si>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</si>
  <si>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</si>
  <si>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</si>
  <si>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</si>
  <si>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</si>
  <si>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</si>
  <si>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</si>
  <si>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</si>
  <si>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</si>
  <si>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</si>
  <si>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</si>
  <si>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</si>
  <si>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</si>
  <si>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</si>
  <si>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</si>
  <si>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</si>
  <si>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</si>
  <si>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</si>
  <si>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</si>
  <si>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</si>
  <si>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</si>
  <si>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</si>
  <si>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</si>
  <si>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</si>
  <si>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</si>
  <si>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</si>
  <si>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</si>
  <si>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</si>
  <si>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</si>
  <si>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</si>
  <si>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</si>
  <si>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</si>
  <si>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</si>
  <si>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</si>
  <si>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</si>
  <si>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</si>
  <si>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</si>
  <si>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</si>
  <si>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</si>
  <si>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</si>
  <si>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</si>
  <si>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</si>
  <si>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</si>
  <si>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</si>
  <si>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</si>
  <si>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</si>
  <si>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</si>
  <si>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</si>
  <si>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</si>
  <si>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</si>
  <si>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</si>
  <si>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</si>
  <si>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</si>
  <si>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</si>
  <si>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</si>
  <si>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</si>
  <si>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</si>
  <si>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</si>
  <si>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</si>
  <si>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</si>
  <si>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</si>
  <si>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</si>
  <si>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</si>
  <si>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</si>
  <si>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</si>
  <si>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</si>
  <si>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</si>
  <si>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</si>
  <si>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</si>
  <si>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</si>
  <si>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</si>
  <si>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</si>
  <si>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</si>
  <si>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</si>
  <si>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</si>
  <si>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</si>
  <si>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</si>
  <si>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</si>
  <si>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</si>
  <si>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</si>
  <si>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</si>
  <si>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</si>
  <si>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</si>
  <si>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</si>
  <si>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</si>
  <si>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</si>
  <si>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</si>
  <si>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</si>
  <si>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</si>
  <si>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</si>
  <si>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</si>
  <si>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</si>
  <si>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</si>
  <si>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</si>
  <si>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</si>
  <si>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</si>
  <si>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</si>
  <si>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</si>
  <si>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</si>
  <si>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</si>
  <si>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</si>
  <si>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</si>
  <si>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</si>
  <si>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</si>
  <si>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</si>
  <si>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</si>
  <si>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</si>
  <si>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</si>
  <si>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</si>
  <si>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</si>
  <si>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</si>
  <si>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</si>
  <si>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</si>
  <si>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</si>
  <si>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</si>
  <si>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</si>
  <si>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</si>
  <si>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</si>
  <si>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</si>
  <si>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</si>
  <si>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</si>
  <si>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</si>
  <si>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</si>
  <si>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</si>
  <si>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</si>
  <si>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</si>
  <si>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</si>
  <si>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</si>
  <si>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</si>
  <si>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</si>
  <si>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</si>
  <si>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</si>
  <si>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</si>
  <si>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</si>
  <si>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</si>
  <si>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</si>
  <si>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</si>
  <si>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</si>
  <si>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</si>
  <si>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</si>
  <si>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</si>
  <si>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</si>
  <si>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</si>
  <si>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</si>
  <si>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</si>
  <si>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</si>
  <si>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</si>
  <si>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</si>
  <si>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</si>
  <si>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</si>
  <si>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</si>
  <si>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</si>
  <si>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</si>
  <si>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</si>
  <si>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</si>
  <si>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</si>
  <si>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</si>
  <si>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</si>
  <si>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</si>
  <si>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</si>
  <si>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</si>
  <si>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</si>
  <si>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</si>
  <si>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</si>
  <si>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</si>
  <si>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</si>
  <si>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</si>
  <si>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</si>
  <si>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</si>
  <si>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</si>
  <si>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</si>
  <si>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</si>
  <si>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</si>
  <si>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</si>
  <si>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</si>
  <si>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</si>
  <si>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</si>
  <si>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</si>
  <si>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</si>
  <si>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</si>
  <si>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</si>
  <si>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</si>
  <si>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</si>
  <si>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</si>
  <si>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</si>
  <si>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</si>
  <si>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</si>
  <si>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</si>
  <si>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</si>
  <si>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</si>
  <si>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</si>
  <si>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</si>
  <si>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</si>
  <si>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</si>
  <si>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</si>
  <si>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</si>
  <si>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</si>
  <si>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</si>
  <si>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</si>
  <si>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</si>
  <si>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</si>
  <si>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</si>
  <si>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</si>
  <si>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</si>
  <si>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</si>
  <si>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</si>
  <si>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</si>
  <si>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</si>
  <si>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</si>
  <si>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</si>
  <si>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</si>
  <si>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</si>
  <si>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</si>
  <si>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</si>
  <si>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</si>
  <si>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</si>
  <si>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</si>
  <si>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</si>
  <si>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</si>
  <si>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</si>
  <si>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</si>
  <si>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</si>
  <si>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</si>
  <si>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</si>
  <si>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</si>
  <si>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</si>
  <si>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</si>
  <si>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</si>
  <si>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</si>
  <si>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</si>
  <si>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</si>
  <si>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</si>
  <si>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</si>
  <si>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</si>
  <si>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</si>
  <si>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</si>
  <si>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</si>
  <si>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</si>
  <si>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</si>
  <si>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</si>
  <si>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</si>
  <si>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</si>
  <si>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</si>
  <si>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</si>
  <si>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</si>
  <si>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</si>
  <si>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</si>
  <si>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</si>
  <si>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</si>
  <si>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</si>
  <si>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</si>
  <si>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</si>
  <si>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</si>
  <si>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</si>
  <si>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</si>
  <si>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</si>
  <si>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</si>
  <si>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</si>
  <si>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</si>
  <si>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</si>
  <si>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</si>
  <si>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</si>
  <si>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</si>
  <si>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</si>
  <si>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</si>
  <si>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</si>
  <si>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</si>
  <si>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</si>
  <si>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</si>
  <si>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</si>
  <si>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</si>
  <si>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</si>
  <si>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</si>
  <si>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</si>
  <si>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</si>
  <si>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</si>
  <si>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</si>
  <si>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</si>
  <si>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</si>
  <si>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</si>
  <si>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</si>
  <si>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</si>
  <si>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</si>
  <si>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</si>
  <si>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</si>
  <si>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</si>
  <si>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</si>
  <si>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</si>
  <si>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</si>
  <si>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</si>
  <si>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</si>
  <si>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</si>
  <si>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</si>
  <si>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</si>
  <si>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</si>
  <si>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</si>
  <si>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</si>
  <si>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</si>
  <si>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</si>
  <si>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</si>
  <si>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</si>
  <si>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</si>
  <si>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</si>
  <si>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</si>
  <si>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</si>
  <si>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</si>
  <si>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</si>
  <si>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</si>
  <si>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</si>
  <si>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</si>
  <si>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</si>
  <si>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</si>
  <si>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</si>
  <si>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</si>
  <si>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</si>
  <si>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</si>
  <si>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</si>
  <si>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</si>
  <si>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</si>
  <si>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</si>
  <si>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</si>
  <si>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</si>
  <si>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</si>
  <si>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</si>
  <si>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</si>
  <si>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</si>
  <si>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</si>
  <si>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</si>
  <si>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</si>
  <si>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</si>
  <si>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</si>
  <si>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</si>
  <si>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</si>
  <si>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</si>
  <si>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</si>
  <si>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</si>
  <si>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</si>
  <si>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</si>
  <si>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</si>
  <si>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</si>
  <si>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</si>
  <si>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</si>
  <si>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</si>
  <si>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</si>
  <si>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</si>
  <si>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</si>
  <si>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</si>
  <si>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</si>
  <si>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</si>
  <si>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</si>
  <si>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</si>
  <si>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</si>
  <si>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</si>
  <si>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</si>
  <si>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</si>
  <si>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</si>
  <si>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</si>
  <si>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</si>
  <si>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</si>
  <si>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</si>
  <si>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</si>
  <si>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</si>
  <si>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</si>
  <si>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</si>
  <si>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</si>
  <si>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</si>
  <si>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</si>
  <si>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</si>
  <si>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</si>
  <si>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</si>
  <si>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</si>
  <si>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</si>
  <si>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</si>
  <si>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</si>
  <si>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</si>
  <si>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</si>
  <si>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</si>
  <si>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</si>
  <si>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</si>
  <si>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</si>
  <si>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</si>
  <si>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</si>
  <si>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</si>
  <si>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</si>
  <si>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</si>
  <si>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</si>
  <si>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</si>
  <si>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</si>
  <si>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</si>
  <si>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</si>
  <si>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</si>
  <si>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</si>
  <si>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</si>
  <si>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</si>
  <si>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</si>
  <si>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</si>
  <si>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</si>
  <si>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</si>
  <si>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</si>
  <si>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</si>
  <si>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</si>
  <si>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</si>
  <si>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</si>
  <si>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</si>
  <si>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</si>
  <si>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</si>
  <si>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</si>
  <si>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</si>
  <si>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</si>
  <si>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</si>
  <si>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</si>
  <si>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</si>
  <si>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</si>
  <si>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</si>
  <si>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</si>
  <si>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</si>
  <si>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</si>
  <si>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</si>
  <si>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</si>
  <si>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</si>
  <si>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</si>
  <si>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</si>
  <si>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</si>
  <si>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</si>
  <si>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</si>
  <si>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</si>
  <si>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</si>
  <si>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</si>
  <si>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</si>
  <si>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</si>
  <si>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</si>
  <si>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</si>
  <si>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</si>
  <si>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</si>
  <si>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</si>
  <si>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</si>
  <si>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</si>
  <si>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</si>
  <si>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</si>
  <si>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</si>
  <si>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</si>
  <si>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</si>
  <si>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</si>
  <si>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</si>
  <si>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</si>
  <si>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</si>
  <si>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</si>
  <si>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</si>
  <si>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</si>
  <si>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</si>
  <si>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</si>
  <si>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</si>
  <si>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</si>
  <si>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</si>
  <si>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</si>
  <si>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</si>
  <si>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</si>
  <si>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</si>
  <si>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</si>
  <si>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</si>
  <si>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</si>
  <si>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</si>
  <si>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</si>
  <si>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</si>
  <si>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</si>
  <si>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</si>
  <si>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</si>
  <si>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</si>
  <si>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</si>
  <si>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</si>
  <si>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</si>
  <si>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</si>
  <si>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</si>
  <si>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</si>
  <si>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</si>
  <si>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</si>
  <si>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</si>
  <si>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</si>
  <si>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</si>
  <si>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</si>
  <si>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</si>
  <si>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</si>
  <si>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</si>
  <si>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</si>
  <si>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</si>
  <si>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</si>
  <si>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</si>
  <si>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</si>
  <si>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</si>
  <si>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</si>
  <si>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</si>
  <si>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</si>
  <si>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</si>
  <si>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</si>
  <si>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</si>
  <si>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</si>
  <si>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</si>
  <si>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</si>
  <si>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</si>
  <si>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</si>
  <si>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</si>
  <si>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</si>
  <si>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</si>
  <si>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</si>
  <si>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</si>
  <si>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</si>
  <si>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</si>
  <si>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</si>
  <si>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</si>
  <si>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</si>
  <si>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</si>
  <si>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</si>
  <si>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</si>
  <si>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</si>
  <si>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</si>
  <si>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</si>
  <si>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</si>
  <si>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</si>
  <si>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</si>
  <si>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</si>
  <si>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</si>
  <si>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</si>
  <si>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</si>
  <si>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</si>
  <si>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</si>
  <si>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</si>
  <si>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</si>
  <si>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</si>
  <si>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</si>
  <si>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</si>
  <si>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</si>
  <si>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</si>
  <si>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</si>
  <si>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</si>
  <si>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</si>
  <si>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</si>
  <si>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</si>
  <si>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</si>
  <si>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</si>
  <si>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</si>
  <si>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</si>
  <si>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</si>
  <si>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</si>
  <si>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</si>
  <si>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</si>
  <si>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</si>
  <si>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</si>
  <si>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</si>
  <si>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</si>
  <si>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</si>
  <si>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</si>
  <si>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</si>
  <si>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</si>
  <si>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</si>
  <si>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</si>
  <si>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</si>
  <si>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</si>
  <si>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</si>
  <si>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</si>
  <si>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</si>
  <si>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</si>
  <si>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</si>
  <si>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</si>
  <si>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</si>
  <si>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</si>
  <si>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</si>
  <si>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</si>
  <si>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</si>
  <si>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</si>
  <si>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</si>
  <si>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</si>
  <si>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</si>
  <si>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</si>
  <si>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</si>
  <si>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</si>
  <si>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</si>
  <si>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</si>
  <si>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</si>
  <si>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</si>
  <si>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</si>
  <si>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</si>
  <si>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</si>
  <si>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</si>
  <si>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</si>
  <si>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</si>
  <si>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</si>
  <si>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</si>
  <si>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</si>
  <si>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</si>
  <si>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</si>
  <si>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</si>
  <si>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</si>
  <si>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</si>
  <si>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</si>
  <si>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</si>
  <si>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</si>
  <si>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</si>
  <si>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</si>
  <si>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</si>
  <si>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</si>
  <si>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</si>
  <si>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</si>
  <si>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</si>
  <si>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</si>
  <si>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</si>
  <si>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</si>
  <si>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</si>
  <si>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</si>
  <si>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</si>
  <si>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</si>
  <si>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</si>
  <si>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</si>
  <si>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</si>
  <si>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</si>
  <si>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</si>
  <si>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</si>
  <si>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</si>
  <si>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</si>
  <si>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</si>
  <si>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</si>
  <si>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</si>
  <si>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</si>
  <si>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</si>
  <si>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</si>
  <si>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</si>
  <si>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</si>
  <si>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</si>
  <si>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</si>
  <si>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</si>
  <si>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</si>
  <si>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</si>
  <si>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</si>
  <si>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</si>
  <si>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</si>
  <si>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</si>
  <si>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</si>
  <si>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</si>
  <si>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</si>
  <si>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</si>
  <si>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</si>
  <si>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</si>
  <si>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</si>
  <si>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</si>
  <si>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</si>
  <si>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</si>
  <si>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</si>
  <si>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</si>
  <si>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</si>
  <si>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</si>
  <si>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</si>
  <si>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</si>
  <si>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</si>
  <si>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</si>
  <si>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</si>
  <si>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</si>
  <si>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</si>
  <si>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</si>
  <si>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</si>
  <si>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</si>
  <si>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</si>
  <si>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</si>
  <si>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</si>
  <si>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</si>
  <si>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</si>
  <si>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</si>
  <si>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</si>
  <si>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</si>
  <si>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</si>
  <si>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</si>
  <si>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</si>
  <si>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</si>
  <si>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</si>
  <si>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</si>
  <si>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</si>
  <si>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</si>
  <si>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</si>
  <si>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</si>
  <si>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</si>
  <si>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</si>
  <si>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</si>
  <si>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</si>
  <si>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</si>
  <si>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</si>
  <si>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</si>
  <si>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</si>
  <si>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</si>
  <si>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</si>
  <si>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</si>
  <si>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</si>
  <si>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</si>
  <si>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</si>
  <si>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</si>
  <si>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</si>
  <si>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</si>
  <si>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</si>
  <si>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</si>
  <si>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</si>
  <si>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</si>
  <si>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</si>
  <si>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</si>
  <si>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</si>
  <si>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</si>
  <si>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</si>
  <si>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</si>
  <si>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</si>
  <si>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</si>
  <si>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</si>
  <si>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</si>
  <si>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</si>
  <si>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</si>
  <si>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</si>
  <si>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</si>
  <si>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</si>
  <si>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</si>
  <si>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</si>
  <si>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</si>
  <si>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</si>
  <si>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</si>
  <si>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</si>
  <si>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</si>
  <si>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</si>
  <si>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</si>
  <si>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</si>
  <si>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</si>
  <si>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</si>
  <si>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</si>
  <si>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</si>
  <si>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</si>
  <si>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</si>
  <si>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</si>
  <si>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</si>
  <si>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</si>
  <si>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</si>
  <si>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</si>
  <si>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</si>
  <si>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</si>
  <si>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</si>
  <si>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</si>
  <si>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</si>
  <si>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</si>
  <si>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</si>
  <si>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</si>
  <si>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</si>
  <si>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</si>
  <si>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</si>
  <si>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</si>
  <si>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</si>
  <si>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</si>
  <si>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</si>
  <si>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</si>
  <si>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</si>
  <si>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</si>
  <si>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</si>
  <si>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</si>
  <si>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</si>
  <si>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</si>
  <si>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</si>
  <si>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</si>
  <si>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</si>
  <si>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</si>
  <si>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</si>
  <si>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</si>
  <si>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</si>
  <si>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</si>
  <si>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</si>
  <si>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</si>
  <si>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</si>
  <si>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</si>
  <si>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</si>
  <si>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</si>
  <si>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</si>
  <si>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</si>
  <si>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</si>
  <si>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</si>
  <si>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</si>
  <si>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</si>
  <si>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</si>
  <si>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</si>
  <si>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</si>
  <si>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</si>
  <si>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</si>
  <si>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</si>
  <si>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</si>
  <si>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</si>
  <si>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</si>
  <si>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</si>
  <si>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</si>
  <si>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</si>
  <si>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</si>
  <si>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</si>
  <si>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</si>
  <si>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</si>
  <si>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</si>
  <si>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</si>
  <si>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</si>
  <si>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</si>
  <si>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</si>
  <si>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</si>
  <si>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</si>
  <si>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</si>
  <si>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</si>
  <si>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</si>
  <si>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</si>
  <si>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</si>
  <si>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</si>
  <si>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</si>
  <si>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</si>
  <si>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</si>
  <si>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</si>
  <si>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</si>
  <si>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</si>
  <si>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</si>
  <si>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</si>
  <si>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</si>
  <si>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</si>
  <si>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</si>
  <si>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</si>
  <si>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</si>
  <si>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</si>
  <si>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</si>
  <si>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</si>
  <si>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</si>
  <si>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</si>
  <si>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</si>
  <si>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</si>
  <si>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</si>
  <si>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</si>
  <si>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</si>
  <si>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</si>
  <si>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</si>
  <si>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</si>
  <si>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</si>
  <si>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</si>
  <si>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</si>
  <si>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</si>
  <si>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</si>
  <si>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</si>
  <si>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</si>
  <si>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</si>
  <si>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</si>
  <si>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</si>
  <si>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</si>
  <si>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</si>
  <si>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</si>
  <si>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</si>
  <si>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</si>
  <si>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</si>
  <si>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</si>
  <si>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</si>
  <si>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</si>
  <si>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</si>
  <si>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</si>
  <si>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</si>
  <si>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</si>
  <si>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</si>
  <si>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</si>
  <si>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</si>
  <si>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</si>
  <si>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</si>
  <si>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</si>
  <si>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</si>
  <si>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</si>
  <si>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</si>
  <si>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</si>
  <si>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</si>
  <si>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</si>
  <si>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</si>
  <si>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</si>
  <si>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</si>
  <si>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</si>
  <si>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</si>
  <si>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</si>
  <si>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</si>
  <si>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</si>
  <si>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</si>
  <si>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</si>
  <si>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</si>
  <si>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</si>
  <si>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</si>
  <si>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</si>
  <si>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</si>
  <si>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</si>
  <si>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</si>
  <si>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</si>
  <si>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</si>
  <si>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</si>
  <si>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</si>
  <si>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</si>
  <si>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</si>
  <si>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</si>
  <si>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</si>
  <si>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</si>
  <si>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</si>
  <si>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</si>
  <si>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</si>
  <si>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</si>
  <si>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</si>
  <si>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</si>
  <si>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</si>
  <si>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</si>
  <si>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</si>
  <si>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</si>
  <si>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</si>
  <si>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</si>
  <si>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</si>
  <si>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</si>
  <si>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</si>
  <si>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</si>
  <si>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</si>
  <si>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</si>
  <si>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</si>
  <si>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</si>
  <si>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</si>
  <si>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</si>
  <si>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</si>
  <si>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</si>
  <si>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</si>
  <si>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</si>
  <si>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</si>
  <si>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</si>
  <si>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</si>
  <si>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</si>
  <si>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</si>
  <si>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</si>
  <si>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</si>
  <si>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</si>
  <si>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</si>
  <si>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</si>
  <si>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</si>
  <si>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</si>
  <si>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</si>
  <si>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</si>
  <si>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</si>
  <si>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</si>
  <si>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</si>
  <si>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</si>
  <si>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</si>
  <si>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</si>
  <si>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</si>
  <si>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</si>
  <si>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</si>
  <si>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</si>
  <si>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</si>
  <si>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</si>
  <si>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</si>
  <si>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</si>
  <si>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</si>
  <si>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</si>
  <si>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</si>
  <si>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</si>
  <si>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</si>
  <si>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</si>
  <si>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</si>
  <si>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</si>
  <si>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</si>
  <si>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</si>
  <si>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</si>
  <si>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</si>
  <si>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</si>
  <si>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</si>
  <si>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</si>
  <si>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</si>
  <si>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</si>
  <si>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</si>
  <si>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</si>
  <si>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</si>
  <si>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</si>
  <si>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</si>
  <si>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</si>
  <si>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</si>
  <si>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</si>
  <si>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</si>
  <si>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</si>
  <si>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</si>
  <si>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</si>
  <si>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</si>
  <si>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</si>
  <si>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</si>
  <si>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</si>
  <si>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</si>
  <si>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</si>
  <si>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</si>
  <si>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</si>
  <si>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</si>
  <si>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</si>
  <si>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</si>
  <si>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</si>
  <si>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</si>
  <si>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</si>
  <si>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</si>
  <si>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</si>
  <si>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</si>
  <si>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</si>
  <si>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</si>
  <si>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</si>
  <si>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</si>
  <si>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</si>
  <si>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</si>
  <si>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</si>
  <si>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</si>
  <si>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</si>
  <si>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</si>
  <si>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</si>
  <si>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</si>
  <si>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</si>
  <si>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</si>
  <si>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</si>
  <si>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</si>
  <si>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</si>
  <si>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</si>
  <si>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</si>
  <si>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</si>
  <si>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</si>
  <si>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</si>
  <si>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</si>
  <si>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</si>
  <si>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</si>
  <si>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</si>
  <si>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</si>
  <si>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</si>
  <si>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</si>
  <si>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</si>
  <si>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</si>
  <si>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</si>
  <si>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</si>
  <si>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</si>
  <si>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</si>
  <si>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</si>
  <si>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</si>
  <si>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</si>
  <si>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</si>
  <si>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</si>
  <si>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</si>
  <si>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</si>
  <si>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</si>
  <si>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</si>
  <si>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</si>
  <si>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</si>
  <si>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</si>
  <si>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</si>
  <si>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</si>
  <si>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</si>
  <si>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</si>
  <si>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</si>
  <si>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</si>
  <si>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</si>
  <si>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</si>
  <si>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</si>
  <si>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</si>
  <si>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</si>
  <si>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</si>
  <si>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</si>
  <si>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</si>
  <si>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</si>
  <si>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</si>
  <si>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</si>
  <si>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</si>
  <si>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</si>
  <si>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</si>
  <si>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</si>
  <si>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</si>
  <si>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</si>
  <si>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</si>
  <si>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</si>
  <si>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</si>
  <si>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</si>
  <si>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</si>
  <si>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</si>
  <si>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</si>
  <si>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</si>
  <si>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</si>
  <si>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</si>
  <si>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</si>
  <si>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</si>
  <si>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</si>
  <si>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</si>
  <si>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</si>
  <si>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</si>
  <si>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</si>
  <si>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</si>
  <si>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</si>
  <si>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</si>
  <si>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</si>
  <si>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</si>
  <si>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</si>
  <si>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</si>
  <si>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</si>
  <si>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</si>
  <si>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</si>
  <si>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</si>
  <si>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</si>
  <si>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</si>
  <si>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</si>
  <si>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</si>
  <si>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</si>
  <si>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</si>
  <si>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</si>
  <si>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</si>
  <si>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</si>
  <si>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</si>
  <si>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</si>
  <si>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</si>
  <si>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</si>
  <si>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</si>
  <si>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</si>
  <si>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</si>
  <si>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</si>
  <si>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</si>
  <si>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</si>
  <si>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</si>
  <si>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</si>
  <si>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</si>
  <si>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</si>
  <si>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</si>
  <si>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</si>
  <si>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</si>
  <si>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</si>
  <si>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</si>
  <si>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</si>
  <si>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</si>
  <si>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</si>
  <si>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</si>
  <si>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</si>
  <si>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</si>
  <si>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</si>
  <si>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</si>
  <si>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</si>
  <si>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</si>
  <si>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</si>
  <si>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</si>
  <si>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</si>
  <si>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</si>
  <si>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</si>
  <si>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</si>
  <si>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</si>
  <si>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</si>
  <si>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</si>
  <si>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</si>
  <si>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</si>
  <si>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</si>
  <si>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</si>
  <si>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</si>
  <si>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</si>
  <si>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</si>
  <si>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</si>
  <si>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</si>
  <si>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</si>
  <si>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</si>
  <si>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</si>
  <si>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</si>
  <si>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</si>
  <si>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</si>
  <si>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</si>
  <si>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</si>
  <si>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</si>
  <si>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</si>
  <si>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</si>
  <si>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</si>
  <si>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</si>
  <si>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</si>
  <si>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</si>
  <si>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</si>
  <si>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</si>
  <si>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</si>
  <si>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</si>
  <si>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</si>
  <si>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</si>
  <si>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</si>
  <si>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</si>
  <si>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</si>
  <si>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</si>
  <si>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</si>
  <si>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</si>
  <si>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</si>
  <si>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</si>
  <si>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</si>
  <si>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</si>
  <si>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</si>
  <si>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</si>
  <si>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</si>
  <si>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</si>
  <si>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</si>
  <si>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</si>
  <si>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</si>
  <si>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</si>
  <si>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</si>
  <si>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</si>
  <si>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</si>
  <si>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</si>
  <si>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</si>
  <si>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</si>
  <si>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</si>
  <si>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</si>
  <si>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</si>
  <si>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</si>
  <si>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</si>
  <si>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</si>
  <si>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</si>
  <si>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</si>
  <si>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</si>
  <si>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</si>
  <si>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</si>
  <si>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</si>
  <si>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</si>
  <si>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</si>
  <si>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</si>
  <si>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</si>
  <si>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</si>
  <si>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</si>
  <si>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</si>
  <si>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</si>
  <si>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</si>
  <si>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</si>
  <si>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</si>
  <si>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</si>
  <si>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</si>
  <si>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</si>
  <si>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</si>
  <si>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</si>
  <si>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</si>
  <si>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</si>
  <si>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</si>
  <si>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</si>
  <si>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</si>
  <si>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</si>
  <si>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</si>
  <si>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</si>
  <si>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</si>
  <si>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</si>
  <si>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</si>
  <si>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</si>
  <si>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</si>
  <si>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</si>
  <si>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</si>
  <si>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</si>
  <si>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</si>
  <si>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</si>
  <si>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</si>
  <si>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</si>
  <si>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</si>
  <si>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</si>
  <si>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</si>
  <si>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</si>
  <si>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</si>
  <si>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</si>
  <si>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</si>
  <si>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</si>
  <si>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</si>
  <si>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</si>
  <si>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</si>
  <si>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</si>
  <si>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</si>
  <si>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</si>
  <si>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</si>
  <si>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</si>
  <si>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</si>
  <si>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</si>
  <si>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</si>
  <si>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</si>
  <si>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</si>
  <si>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</si>
  <si>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</si>
  <si>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</si>
  <si>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</si>
  <si>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</si>
  <si>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</si>
  <si>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</si>
  <si>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</si>
  <si>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</si>
  <si>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</si>
  <si>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</si>
  <si>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</si>
  <si>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</si>
  <si>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</si>
  <si>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</si>
  <si>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</si>
  <si>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</si>
  <si>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</si>
  <si>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</si>
  <si>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</si>
  <si>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</si>
  <si>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</si>
  <si>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</si>
  <si>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</si>
  <si>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</si>
  <si>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</si>
  <si>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</si>
  <si>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</si>
  <si>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</si>
  <si>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</si>
  <si>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</si>
  <si>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</si>
  <si>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</si>
  <si>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</si>
  <si>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</si>
  <si>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</si>
  <si>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</si>
  <si>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</si>
  <si>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</si>
  <si>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</si>
  <si>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</si>
  <si>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</si>
  <si>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</si>
  <si>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</si>
  <si>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</si>
  <si>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</si>
  <si>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</si>
  <si>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</si>
  <si>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</si>
  <si>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</si>
  <si>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</si>
  <si>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</si>
  <si>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</si>
  <si>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</si>
  <si>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</si>
  <si>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</si>
  <si>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</si>
  <si>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</si>
  <si>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</si>
  <si>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</si>
  <si>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</si>
  <si>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</si>
  <si>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</si>
  <si>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</si>
  <si>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</si>
  <si>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</si>
  <si>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</si>
  <si>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</si>
  <si>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</si>
  <si>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</si>
  <si>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</si>
  <si>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</si>
  <si>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</si>
  <si>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</si>
  <si>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</si>
  <si>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</si>
  <si>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</si>
  <si>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</si>
  <si>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</si>
  <si>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</si>
  <si>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</si>
  <si>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</si>
  <si>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</si>
  <si>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</si>
  <si>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</si>
  <si>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</si>
  <si>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</si>
  <si>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</si>
  <si>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</si>
  <si>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</si>
  <si>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</si>
  <si>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</si>
  <si>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</si>
  <si>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</si>
  <si>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</si>
  <si>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</si>
  <si>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</si>
  <si>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</si>
  <si>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</si>
  <si>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</si>
  <si>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</si>
  <si>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</si>
  <si>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</si>
  <si>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</si>
  <si>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</si>
  <si>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</si>
  <si>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</si>
  <si>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</si>
  <si>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</si>
  <si>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</si>
  <si>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</si>
  <si>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</si>
  <si>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</si>
  <si>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</si>
  <si>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</si>
  <si>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</si>
  <si>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</si>
  <si>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</si>
  <si>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</si>
  <si>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</si>
  <si>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</si>
  <si>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</si>
  <si>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</si>
  <si>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</si>
  <si>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</si>
  <si>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</si>
  <si>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</si>
  <si>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</si>
  <si>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</si>
  <si>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</si>
  <si>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</si>
  <si>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</si>
  <si>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</si>
  <si>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</si>
  <si>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</si>
  <si>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</si>
  <si>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</si>
  <si>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</si>
  <si>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</si>
  <si>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</si>
  <si>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</si>
  <si>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</si>
  <si>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</si>
  <si>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</si>
  <si>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</si>
  <si>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</si>
  <si>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</si>
  <si>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</si>
  <si>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</si>
  <si>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</si>
  <si>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</si>
  <si>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</si>
  <si>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</si>
  <si>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</si>
  <si>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</si>
  <si>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</si>
  <si>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</si>
  <si>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</si>
  <si>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</si>
  <si>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</si>
  <si>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</si>
  <si>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</si>
  <si>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</si>
  <si>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</si>
  <si>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</si>
  <si>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</si>
  <si>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</si>
  <si>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</si>
  <si>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</si>
  <si>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</si>
  <si>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</si>
  <si>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</si>
  <si>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</si>
  <si>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</si>
  <si>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</si>
  <si>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</si>
  <si>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</si>
  <si>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</si>
  <si>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</si>
  <si>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</si>
  <si>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</si>
  <si>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</si>
  <si>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</si>
  <si>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</si>
  <si>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</si>
  <si>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</si>
  <si>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</si>
  <si>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</si>
  <si>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</si>
  <si>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</si>
  <si>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</si>
  <si>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</si>
  <si>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</si>
  <si>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</si>
  <si>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</si>
  <si>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</si>
  <si>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</si>
  <si>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</si>
  <si>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</si>
  <si>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</si>
  <si>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</si>
  <si>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</si>
  <si>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</si>
  <si>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</si>
  <si>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</si>
  <si>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</si>
  <si>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</si>
  <si>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</si>
  <si>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</si>
  <si>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</si>
  <si>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</si>
  <si>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</si>
  <si>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</si>
  <si>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</si>
  <si>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</si>
  <si>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</si>
  <si>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</si>
  <si>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</si>
  <si>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</si>
  <si>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</si>
  <si>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</si>
  <si>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</si>
  <si>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</si>
  <si>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</si>
  <si>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</si>
  <si>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</si>
  <si>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</si>
  <si>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</si>
  <si>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</si>
  <si>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</si>
  <si>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</si>
  <si>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</si>
  <si>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</si>
  <si>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</si>
  <si>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</si>
  <si>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</si>
  <si>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</si>
  <si>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</si>
  <si>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</si>
  <si>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</si>
  <si>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</si>
  <si>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</si>
  <si>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</si>
  <si>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</si>
  <si>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</si>
  <si>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</si>
  <si>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</si>
  <si>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</si>
  <si>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</si>
  <si>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</si>
  <si>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</si>
  <si>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</si>
  <si>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</si>
  <si>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</si>
  <si>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</si>
  <si>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</si>
  <si>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</si>
  <si>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</si>
  <si>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</si>
  <si>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</si>
  <si>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</si>
  <si>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</si>
  <si>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</si>
  <si>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</si>
  <si>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</si>
  <si>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</si>
  <si>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</si>
  <si>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</si>
  <si>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</si>
  <si>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</si>
  <si>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</si>
  <si>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</si>
  <si>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</si>
  <si>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</si>
  <si>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</si>
  <si>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</si>
  <si>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</si>
  <si>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</si>
  <si>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</si>
  <si>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</si>
  <si>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</si>
  <si>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</si>
  <si>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</si>
  <si>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</si>
  <si>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</si>
  <si>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</si>
  <si>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</si>
  <si>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</si>
  <si>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</si>
  <si>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</si>
  <si>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</si>
  <si>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</si>
  <si>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</si>
  <si>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</si>
  <si>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</si>
  <si>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</si>
  <si>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</si>
  <si>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</si>
  <si>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</si>
  <si>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</si>
  <si>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</si>
  <si>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</si>
  <si>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</si>
  <si>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</si>
  <si>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</si>
  <si>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</si>
  <si>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</si>
  <si>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</si>
  <si>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</si>
  <si>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</si>
  <si>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</si>
  <si>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</si>
  <si>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</si>
  <si>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</si>
  <si>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</si>
  <si>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</si>
  <si>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</si>
  <si>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</si>
  <si>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</si>
  <si>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</si>
  <si>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</si>
  <si>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</si>
  <si>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</si>
  <si>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</si>
  <si>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</si>
  <si>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</si>
  <si>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</si>
  <si>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</si>
  <si>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</si>
  <si>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</si>
  <si>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</si>
  <si>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</si>
  <si>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</si>
  <si>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</si>
  <si>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</si>
  <si>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</si>
  <si>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</si>
  <si>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</si>
  <si>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</si>
  <si>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</si>
  <si>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</si>
  <si>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</si>
  <si>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</si>
  <si>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</si>
  <si>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</si>
  <si>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</si>
  <si>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</si>
  <si>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</si>
  <si>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</si>
  <si>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</si>
  <si>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</si>
  <si>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</si>
  <si>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</si>
  <si>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</si>
  <si>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</si>
  <si>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</si>
  <si>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</si>
  <si>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</si>
  <si>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</si>
  <si>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</si>
  <si>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</si>
  <si>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</si>
  <si>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</si>
  <si>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</si>
  <si>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</si>
  <si>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</si>
  <si>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</si>
  <si>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</si>
  <si>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</si>
  <si>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</si>
  <si>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</si>
  <si>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</si>
  <si>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</si>
  <si>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</si>
  <si>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</si>
  <si>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</si>
  <si>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</si>
  <si>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</si>
  <si>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</si>
  <si>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</si>
  <si>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</si>
  <si>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</si>
  <si>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</si>
  <si>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</si>
  <si>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</si>
  <si>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</si>
  <si>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</si>
  <si>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</si>
  <si>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</si>
  <si>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</si>
  <si>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</si>
  <si>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</si>
  <si>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</si>
  <si>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</si>
  <si>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</si>
  <si>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</si>
  <si>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</si>
  <si>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</si>
  <si>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</si>
  <si>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</si>
  <si>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</si>
  <si>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</si>
  <si>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</si>
  <si>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</si>
  <si>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</si>
  <si>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</si>
  <si>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</si>
  <si>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</si>
  <si>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</si>
  <si>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</si>
  <si>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</si>
  <si>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</si>
  <si>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</si>
  <si>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</si>
  <si>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</si>
  <si>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</si>
  <si>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</si>
  <si>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</si>
  <si>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</si>
  <si>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</si>
  <si>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</si>
  <si>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</si>
  <si>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</si>
  <si>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</si>
  <si>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</si>
  <si>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</si>
  <si>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</si>
  <si>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</si>
  <si>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</si>
  <si>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</si>
  <si>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</si>
  <si>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</si>
  <si>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</si>
  <si>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</si>
  <si>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</si>
  <si>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</si>
  <si>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</si>
  <si>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</si>
  <si>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</si>
  <si>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</si>
  <si>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</si>
  <si>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</si>
  <si>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</si>
  <si>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</si>
  <si>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</si>
  <si>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</si>
  <si>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</si>
  <si>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</si>
  <si>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</si>
  <si>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</si>
  <si>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</si>
  <si>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</si>
  <si>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</si>
  <si>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</si>
  <si>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</si>
  <si>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</si>
  <si>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</si>
  <si>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</si>
  <si>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</si>
  <si>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</si>
  <si>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</si>
  <si>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</si>
  <si>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</si>
  <si>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</si>
  <si>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</si>
  <si>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</si>
  <si>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</si>
  <si>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</si>
  <si>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</si>
  <si>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</si>
  <si>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</si>
  <si>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</si>
  <si>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</si>
  <si>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</si>
  <si>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</si>
  <si>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</si>
  <si>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</si>
  <si>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</si>
  <si>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</si>
  <si>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</si>
  <si>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</si>
  <si>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</si>
  <si>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</si>
  <si>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</si>
  <si>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</si>
  <si>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</si>
  <si>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</si>
  <si>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</si>
  <si>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</si>
  <si>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</si>
  <si>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</si>
  <si>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</si>
  <si>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</si>
  <si>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</si>
  <si>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</si>
  <si>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</si>
  <si>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</si>
  <si>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</si>
  <si>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</si>
  <si>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</si>
  <si>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</si>
  <si>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</si>
  <si>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</si>
  <si>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</si>
  <si>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</si>
  <si>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</si>
  <si>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</si>
  <si>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</si>
  <si>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</si>
  <si>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</si>
  <si>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</si>
  <si>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</si>
  <si>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</si>
  <si>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</si>
  <si>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</si>
  <si>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</si>
  <si>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</si>
  <si>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</si>
  <si>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</si>
  <si>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</si>
  <si>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</si>
  <si>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</si>
  <si>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</si>
  <si>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</si>
  <si>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</si>
  <si>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</si>
  <si>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</si>
  <si>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</si>
  <si>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</si>
  <si>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</si>
  <si>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</si>
  <si>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</si>
  <si>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</si>
  <si>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</si>
  <si>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</si>
  <si>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</si>
  <si>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</si>
  <si>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</si>
  <si>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</si>
  <si>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</si>
  <si>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</si>
  <si>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</si>
  <si>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</si>
  <si>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</si>
  <si>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</si>
  <si>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</si>
  <si>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</si>
  <si>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</si>
  <si>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</si>
  <si>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</si>
  <si>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</si>
  <si>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</si>
  <si>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</si>
  <si>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</si>
  <si>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</si>
  <si>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</si>
  <si>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</si>
  <si>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</si>
  <si>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</si>
  <si>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</si>
  <si>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</si>
  <si>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</si>
  <si>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</si>
  <si>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</si>
  <si>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</si>
  <si>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</si>
  <si>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</si>
  <si>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</si>
  <si>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</si>
  <si>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</si>
  <si>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</si>
  <si>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</si>
  <si>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</si>
  <si>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</si>
  <si>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</si>
  <si>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</si>
  <si>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</si>
  <si>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</si>
  <si>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</si>
  <si>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</si>
  <si>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</si>
  <si>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</si>
  <si>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</si>
  <si>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</si>
  <si>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</si>
  <si>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</si>
  <si>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</si>
  <si>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</si>
  <si>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</si>
  <si>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</si>
  <si>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</si>
  <si>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</si>
  <si>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</si>
  <si>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</si>
  <si>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</si>
  <si>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</si>
  <si>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</si>
  <si>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</si>
  <si>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</si>
  <si>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</si>
  <si>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</si>
  <si>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</si>
  <si>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</si>
  <si>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</si>
  <si>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</si>
  <si>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</si>
  <si>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</si>
  <si>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</si>
  <si>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</si>
  <si>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</si>
  <si>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</si>
  <si>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</si>
  <si>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</si>
  <si>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</si>
  <si>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</si>
  <si>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</si>
  <si>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</si>
  <si>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</si>
  <si>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</si>
  <si>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</si>
  <si>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</si>
  <si>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</si>
  <si>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</si>
  <si>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</si>
  <si>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</si>
  <si>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</si>
  <si>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</si>
  <si>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</si>
  <si>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</si>
  <si>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</si>
  <si>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</si>
  <si>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</si>
  <si>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</si>
  <si>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</si>
  <si>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</si>
  <si>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</si>
  <si>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</si>
  <si>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</si>
  <si>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</si>
  <si>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</si>
  <si>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</si>
  <si>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</si>
  <si>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</si>
  <si>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</si>
  <si>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</si>
  <si>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</si>
  <si>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</si>
  <si>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</si>
  <si>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</si>
  <si>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</si>
  <si>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</si>
  <si>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</si>
  <si>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</si>
  <si>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</si>
  <si>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</si>
  <si>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</si>
  <si>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</si>
  <si>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</si>
  <si>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</si>
  <si>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</si>
  <si>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</si>
  <si>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</si>
  <si>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</si>
  <si>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</si>
  <si>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</si>
  <si>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</si>
  <si>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</si>
  <si>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</si>
  <si>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</si>
  <si>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</si>
  <si>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</si>
  <si>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</si>
  <si>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</si>
  <si>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</si>
  <si>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</si>
  <si>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</si>
  <si>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</si>
  <si>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</si>
  <si>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</si>
  <si>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</si>
  <si>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</si>
  <si>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</si>
  <si>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</si>
  <si>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</si>
  <si>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</si>
  <si>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</si>
  <si>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</si>
  <si>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</si>
  <si>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</si>
  <si>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</si>
  <si>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</si>
  <si>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</si>
  <si>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</si>
  <si>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</si>
  <si>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</si>
  <si>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</si>
  <si>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</si>
  <si>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</si>
  <si>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</si>
  <si>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</si>
  <si>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</si>
  <si>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</si>
  <si>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</si>
  <si>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</si>
  <si>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</si>
  <si>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</si>
  <si>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</si>
  <si>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</si>
  <si>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</si>
  <si>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</si>
  <si>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</si>
  <si>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</si>
  <si>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</si>
  <si>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</si>
  <si>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</si>
  <si>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</si>
  <si>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</si>
  <si>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</si>
  <si>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</si>
  <si>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</si>
  <si>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</si>
  <si>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</si>
  <si>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</si>
  <si>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</si>
  <si>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</si>
  <si>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</si>
  <si>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</si>
  <si>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</si>
  <si>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</si>
  <si>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</si>
  <si>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</si>
  <si>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</si>
  <si>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</si>
  <si>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</si>
  <si>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</si>
  <si>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</si>
  <si>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</si>
  <si>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</si>
  <si>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</si>
  <si>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</si>
  <si>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</si>
  <si>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</si>
  <si>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</si>
  <si>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</si>
  <si>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</si>
  <si>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</si>
  <si>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</si>
  <si>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</si>
  <si>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</si>
  <si>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</si>
  <si>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</si>
  <si>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</si>
  <si>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</si>
  <si>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</si>
  <si>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</si>
  <si>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</si>
  <si>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</si>
  <si>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</si>
  <si>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</si>
  <si>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</si>
  <si>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</si>
  <si>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</si>
  <si>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</si>
  <si>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</si>
  <si>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</si>
  <si>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</si>
  <si>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</si>
  <si>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</si>
  <si>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</si>
  <si>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</si>
  <si>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</si>
  <si>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</si>
  <si>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</si>
  <si>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</si>
  <si>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</si>
  <si>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</si>
  <si>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</si>
  <si>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</si>
  <si>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</si>
  <si>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</si>
  <si>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</si>
  <si>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</si>
  <si>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</si>
  <si>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</si>
  <si>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</si>
  <si>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</si>
  <si>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</si>
  <si>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</si>
  <si>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</si>
  <si>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</si>
  <si>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</si>
  <si>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</si>
  <si>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</si>
  <si>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</si>
  <si>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</si>
  <si>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</si>
  <si>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</si>
  <si>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</si>
  <si>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</si>
  <si>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</si>
  <si>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</si>
  <si>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</si>
  <si>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</si>
  <si>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</si>
  <si>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</si>
  <si>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</si>
  <si>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</si>
  <si>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</si>
  <si>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</si>
  <si>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</si>
  <si>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</si>
  <si>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</si>
  <si>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</si>
  <si>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</si>
  <si>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</si>
  <si>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</si>
  <si>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</si>
  <si>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</si>
  <si>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</si>
  <si>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</si>
  <si>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</si>
  <si>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</si>
  <si>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</si>
  <si>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</si>
  <si>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</si>
  <si>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</si>
  <si>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</si>
  <si>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</si>
  <si>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</si>
  <si>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</si>
  <si>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</si>
  <si>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</si>
  <si>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</si>
  <si>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</si>
  <si>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</si>
  <si>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</si>
  <si>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</si>
  <si>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</si>
  <si>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</si>
  <si>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</si>
  <si>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</si>
  <si>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</si>
  <si>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</si>
  <si>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</si>
  <si>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</si>
  <si>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</si>
  <si>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</si>
  <si>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</si>
  <si>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</si>
  <si>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</si>
  <si>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</si>
  <si>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</si>
  <si>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</si>
  <si>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</si>
  <si>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</si>
  <si>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</si>
  <si>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</si>
  <si>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</si>
  <si>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</si>
  <si>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</si>
  <si>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</si>
  <si>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</si>
  <si>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</si>
  <si>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</si>
  <si>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</si>
  <si>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</si>
  <si>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</si>
  <si>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</si>
  <si>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</si>
  <si>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</si>
  <si>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</si>
  <si>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</si>
  <si>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</si>
  <si>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</si>
  <si>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</si>
  <si>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</si>
  <si>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</si>
  <si>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</si>
  <si>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</si>
  <si>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</si>
  <si>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</si>
  <si>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</si>
  <si>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</si>
  <si>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</si>
  <si>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</si>
  <si>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</si>
  <si>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</si>
  <si>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</si>
  <si>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</si>
  <si>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</si>
  <si>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</si>
  <si>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</si>
  <si>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</si>
  <si>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</si>
  <si>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</si>
  <si>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</si>
  <si>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</si>
  <si>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</si>
  <si>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</si>
  <si>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</si>
  <si>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</si>
  <si>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</si>
  <si>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</si>
  <si>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</si>
  <si>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</si>
  <si>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</si>
  <si>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</si>
  <si>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</si>
  <si>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</si>
  <si>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</si>
  <si>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</si>
  <si>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</si>
  <si>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</si>
  <si>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</si>
  <si>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</si>
  <si>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</si>
  <si>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</si>
  <si>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</si>
  <si>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</si>
  <si>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</si>
  <si>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</si>
  <si>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</si>
  <si>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</si>
  <si>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</si>
  <si>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</si>
  <si>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</si>
  <si>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</si>
  <si>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</si>
  <si>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</si>
  <si>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</si>
  <si>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</si>
  <si>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</si>
  <si>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</si>
  <si>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</si>
  <si>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</si>
  <si>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</si>
  <si>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</si>
  <si>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</si>
  <si>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</si>
  <si>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</si>
  <si>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</si>
  <si>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</si>
  <si>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</si>
  <si>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</si>
  <si>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</si>
  <si>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</si>
  <si>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</si>
  <si>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</si>
  <si>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</si>
  <si>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</si>
  <si>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</si>
  <si>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</si>
  <si>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</si>
  <si>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</si>
  <si>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</si>
  <si>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</si>
  <si>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</si>
  <si>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</si>
  <si>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</si>
  <si>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</si>
  <si>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</si>
  <si>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</si>
  <si>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</si>
  <si>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</si>
  <si>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</si>
  <si>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</si>
  <si>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</si>
  <si>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</si>
  <si>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</si>
  <si>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</si>
  <si>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</si>
  <si>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</si>
  <si>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</si>
  <si>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</si>
  <si>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</si>
  <si>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</si>
  <si>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</si>
  <si>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</si>
  <si>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</si>
  <si>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</si>
  <si>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</si>
  <si>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</si>
  <si>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</si>
  <si>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</si>
  <si>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</si>
  <si>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</si>
  <si>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</si>
  <si>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</si>
  <si>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</si>
  <si>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</si>
  <si>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</si>
  <si>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</si>
  <si>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</si>
  <si>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</si>
  <si>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</si>
  <si>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</si>
  <si>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</si>
  <si>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</si>
  <si>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</si>
  <si>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</si>
  <si>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</si>
  <si>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</si>
  <si>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</si>
  <si>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</si>
  <si>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</si>
  <si>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</si>
  <si>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</si>
  <si>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</si>
  <si>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</si>
  <si>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</si>
  <si>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</si>
  <si>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</si>
  <si>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</si>
  <si>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</si>
  <si>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</si>
  <si>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</si>
  <si>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</si>
  <si>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</si>
  <si>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</si>
  <si>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</si>
  <si>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</si>
  <si>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</si>
  <si>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</si>
  <si>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</si>
  <si>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</si>
  <si>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</si>
  <si>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</si>
  <si>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</si>
  <si>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</si>
  <si>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</si>
  <si>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</si>
  <si>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</si>
  <si>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</si>
  <si>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</si>
  <si>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</si>
  <si>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</si>
  <si>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</si>
  <si>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</si>
  <si>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</si>
  <si>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</si>
  <si>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</si>
  <si>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</si>
  <si>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</si>
  <si>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</si>
  <si>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</si>
  <si>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</si>
  <si>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</si>
  <si>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</si>
  <si>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</si>
  <si>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</si>
  <si>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</si>
  <si>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</si>
  <si>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</si>
  <si>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</si>
  <si>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</si>
  <si>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</si>
  <si>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</si>
  <si>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</si>
  <si>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</si>
  <si>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</si>
  <si>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</si>
  <si>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</si>
  <si>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</si>
  <si>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</si>
  <si>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</si>
  <si>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</si>
  <si>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</si>
  <si>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</si>
  <si>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</si>
  <si>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</si>
  <si>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</si>
  <si>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</si>
  <si>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</si>
  <si>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</si>
  <si>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</si>
  <si>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</si>
  <si>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</si>
  <si>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</si>
  <si>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</si>
  <si>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</si>
  <si>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</si>
  <si>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</si>
  <si>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</si>
  <si>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</si>
  <si>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</si>
  <si>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</si>
  <si>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</si>
  <si>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</si>
  <si>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</si>
  <si>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</si>
  <si>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</si>
  <si>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</si>
  <si>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</si>
  <si>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</si>
  <si>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</si>
  <si>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</si>
  <si>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</si>
  <si>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</si>
  <si>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</si>
  <si>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</si>
  <si>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</si>
  <si>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</si>
  <si>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</si>
  <si>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</si>
  <si>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</si>
  <si>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</si>
  <si>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</si>
  <si>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</si>
  <si>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</si>
  <si>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</si>
  <si>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</si>
  <si>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</si>
  <si>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</si>
  <si>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</si>
  <si>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</si>
  <si>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</si>
  <si>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</si>
  <si>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</si>
  <si>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</si>
  <si>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</si>
  <si>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</si>
  <si>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</si>
  <si>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</si>
  <si>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</si>
  <si>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</si>
  <si>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</si>
  <si>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</si>
  <si>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</si>
  <si>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</si>
  <si>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</si>
  <si>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</si>
  <si>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</si>
  <si>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</si>
  <si>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</si>
  <si>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</si>
  <si>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</si>
  <si>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</si>
  <si>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</si>
  <si>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</si>
  <si>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</si>
  <si>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</si>
  <si>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</si>
  <si>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</si>
  <si>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</si>
  <si>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</si>
  <si>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</si>
  <si>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</si>
  <si>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</si>
  <si>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</si>
  <si>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</si>
  <si>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</si>
  <si>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</si>
  <si>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</si>
  <si>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</si>
  <si>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</si>
  <si>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</si>
  <si>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</si>
  <si>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</si>
  <si>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</si>
  <si>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</si>
  <si>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</si>
  <si>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</si>
  <si>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</si>
  <si>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</si>
  <si>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</si>
  <si>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</si>
  <si>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</si>
  <si>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</si>
  <si>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</si>
  <si>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</si>
  <si>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</si>
  <si>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</si>
  <si>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</si>
  <si>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</si>
  <si>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</si>
  <si>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</si>
  <si>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</si>
  <si>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</si>
  <si>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</si>
  <si>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</si>
  <si>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</si>
  <si>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</si>
  <si>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</si>
  <si>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</si>
  <si>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</si>
  <si>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</si>
  <si>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</si>
  <si>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</si>
  <si>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</si>
  <si>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</si>
  <si>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</si>
  <si>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</si>
  <si>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</si>
  <si>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</si>
  <si>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</si>
  <si>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</si>
  <si>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</si>
  <si>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</si>
  <si>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</si>
  <si>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</si>
  <si>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</si>
  <si>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</si>
  <si>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</si>
  <si>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</si>
  <si>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</si>
  <si>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</si>
  <si>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</si>
  <si>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</si>
  <si>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</si>
  <si>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</si>
  <si>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</si>
  <si>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</si>
  <si>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</si>
  <si>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</si>
  <si>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</si>
  <si>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</si>
  <si>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</si>
  <si>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</si>
  <si>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</si>
  <si>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</si>
  <si>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</si>
  <si>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</si>
  <si>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</si>
  <si>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</si>
  <si>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</si>
  <si>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</si>
  <si>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</si>
  <si>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</si>
  <si>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</si>
  <si>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</si>
  <si>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</si>
  <si>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</si>
  <si>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</si>
  <si>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</si>
  <si>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</si>
  <si>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</si>
  <si>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</si>
  <si>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</si>
  <si>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</si>
  <si>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</si>
  <si>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</si>
  <si>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</si>
  <si>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</si>
  <si>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</si>
  <si>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</si>
  <si>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</si>
  <si>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</si>
  <si>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</si>
  <si>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</si>
  <si>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</si>
  <si>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</si>
  <si>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</si>
  <si>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</si>
  <si>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</si>
  <si>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</si>
  <si>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</si>
  <si>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</si>
  <si>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</si>
  <si>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</si>
  <si>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</si>
  <si>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</si>
  <si>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</si>
  <si>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</si>
  <si>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</si>
  <si>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</si>
  <si>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</si>
  <si>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</si>
  <si>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</si>
  <si>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</si>
  <si>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</si>
  <si>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</si>
  <si>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</si>
  <si>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</si>
  <si>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</si>
  <si>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</si>
  <si>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</si>
  <si>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</si>
  <si>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</si>
  <si>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</si>
  <si>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</si>
  <si>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</si>
  <si>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</si>
  <si>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</si>
  <si>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</si>
  <si>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</si>
  <si>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</si>
  <si>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</si>
  <si>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</si>
  <si>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</si>
  <si>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</si>
  <si>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</si>
  <si>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</si>
  <si>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</si>
  <si>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</si>
  <si>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</si>
  <si>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</si>
  <si>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</si>
  <si>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</si>
  <si>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</si>
  <si>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</si>
  <si>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</si>
  <si>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</si>
  <si>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</si>
  <si>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</si>
  <si>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</si>
  <si>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</si>
  <si>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</si>
  <si>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</si>
  <si>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</si>
  <si>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</si>
  <si>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</si>
  <si>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</si>
  <si>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</si>
  <si>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</si>
  <si>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</si>
  <si>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</si>
  <si>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</si>
  <si>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</si>
  <si>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</si>
  <si>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</si>
  <si>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</si>
  <si>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</si>
  <si>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</si>
  <si>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</si>
  <si>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</si>
  <si>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</si>
  <si>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</si>
  <si>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</si>
  <si>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</si>
  <si>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</si>
  <si>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</si>
  <si>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</si>
  <si>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</si>
  <si>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</si>
  <si>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</si>
  <si>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</si>
  <si>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</si>
  <si>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</si>
  <si>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</si>
  <si>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</si>
  <si>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</si>
  <si>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</si>
  <si>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</si>
  <si>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</si>
  <si>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</si>
  <si>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</si>
  <si>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</si>
  <si>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</si>
  <si>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</si>
  <si>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</si>
  <si>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</si>
  <si>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</si>
  <si>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</si>
  <si>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</si>
  <si>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</si>
  <si>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</si>
  <si>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</si>
  <si>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</si>
  <si>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</si>
  <si>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</si>
  <si>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</si>
  <si>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</si>
  <si>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</si>
  <si>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</si>
  <si>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</si>
  <si>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</si>
  <si>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</si>
  <si>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</si>
  <si>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</si>
  <si>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</si>
  <si>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</si>
  <si>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</si>
  <si>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</si>
  <si>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</si>
  <si>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</si>
  <si>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</si>
  <si>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</si>
  <si>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</si>
  <si>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</si>
  <si>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</si>
  <si>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</si>
  <si>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</si>
  <si>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</si>
  <si>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</si>
  <si>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</si>
  <si>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</si>
  <si>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</si>
  <si>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</si>
  <si>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</si>
  <si>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</si>
  <si>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</si>
  <si>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</si>
  <si>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</si>
  <si>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</si>
  <si>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</si>
  <si>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</si>
  <si>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</si>
  <si>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</si>
  <si>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</si>
  <si>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</si>
  <si>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</si>
  <si>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</si>
  <si>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</si>
  <si>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</si>
  <si>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</si>
  <si>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</si>
  <si>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</si>
  <si>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</si>
  <si>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</si>
  <si>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</si>
  <si>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</si>
  <si>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</si>
  <si>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</si>
  <si>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</si>
  <si>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</si>
  <si>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</si>
  <si>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</si>
  <si>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</si>
  <si>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</si>
  <si>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</si>
  <si>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</si>
  <si>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</si>
  <si>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</si>
  <si>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</si>
  <si>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</si>
  <si>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</si>
  <si>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</si>
  <si>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</si>
  <si>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</si>
  <si>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</si>
  <si>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</si>
  <si>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</si>
  <si>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</si>
  <si>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</si>
  <si>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</si>
  <si>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</si>
  <si>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</si>
  <si>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</si>
  <si>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</si>
  <si>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</si>
  <si>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</si>
  <si>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</si>
  <si>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</si>
  <si>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</si>
  <si>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</si>
  <si>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</si>
  <si>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</si>
  <si>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</si>
  <si>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</si>
  <si>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</si>
  <si>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</si>
  <si>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</si>
  <si>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</si>
  <si>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</si>
  <si>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</si>
  <si>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</si>
  <si>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</si>
  <si>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</si>
  <si>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</si>
  <si>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</si>
  <si>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</si>
  <si>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</si>
  <si>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</si>
  <si>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</si>
  <si>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</si>
  <si>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</si>
  <si>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</si>
  <si>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</si>
  <si>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</si>
  <si>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</si>
  <si>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</si>
  <si>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</si>
  <si>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</si>
  <si>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</si>
  <si>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</si>
  <si>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</si>
  <si>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</si>
  <si>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</si>
  <si>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</si>
  <si>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</si>
  <si>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</si>
  <si>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</si>
  <si>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</si>
  <si>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</si>
  <si>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</si>
  <si>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</si>
  <si>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</si>
  <si>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</si>
  <si>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</si>
  <si>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</si>
  <si>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</si>
  <si>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</si>
  <si>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</si>
  <si>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</si>
  <si>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</si>
  <si>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</si>
  <si>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</si>
  <si>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</si>
  <si>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</si>
  <si>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</si>
  <si>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</si>
  <si>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</si>
  <si>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</si>
  <si>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</si>
  <si>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</si>
  <si>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</si>
  <si>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</si>
  <si>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</si>
  <si>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</si>
  <si>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</si>
  <si>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</si>
  <si>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</si>
  <si>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</si>
  <si>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</si>
  <si>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</si>
  <si>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</si>
  <si>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</si>
  <si>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</si>
  <si>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</si>
  <si>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</si>
  <si>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</si>
  <si>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</si>
  <si>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</si>
  <si>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</si>
  <si>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</si>
  <si>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</si>
  <si>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</si>
  <si>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</si>
  <si>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</si>
  <si>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</si>
  <si>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</si>
  <si>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</si>
  <si>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</si>
  <si>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</si>
  <si>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</si>
  <si>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</si>
  <si>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</si>
  <si>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</si>
  <si>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</si>
  <si>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</si>
  <si>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</si>
  <si>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</si>
  <si>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</si>
  <si>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</si>
  <si>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</si>
  <si>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</si>
  <si>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</si>
  <si>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</si>
  <si>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</si>
  <si>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</si>
  <si>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</si>
  <si>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</si>
  <si>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</si>
  <si>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</si>
  <si>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</si>
  <si>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</si>
  <si>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</si>
  <si>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</si>
  <si>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</si>
  <si>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</si>
  <si>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</si>
  <si>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</si>
  <si>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</si>
  <si>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</si>
  <si>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</si>
  <si>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</si>
  <si>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</si>
  <si>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</si>
  <si>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</si>
  <si>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</si>
  <si>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</si>
  <si>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</si>
  <si>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</si>
  <si>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</si>
  <si>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</si>
  <si>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</si>
  <si>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</si>
  <si>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</si>
  <si>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</si>
  <si>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</si>
  <si>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</si>
  <si>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</si>
  <si>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</si>
  <si>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</si>
  <si>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</si>
  <si>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</si>
  <si>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</si>
  <si>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</si>
  <si>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</si>
  <si>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</si>
  <si>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</si>
  <si>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</si>
  <si>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</si>
  <si>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</si>
  <si>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</si>
  <si>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</si>
  <si>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</si>
  <si>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</si>
  <si>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</si>
  <si>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</si>
  <si>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</si>
  <si>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</si>
  <si>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</si>
  <si>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</si>
  <si>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</si>
  <si>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</si>
  <si>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</si>
  <si>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</si>
  <si>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</si>
  <si>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</si>
  <si>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</si>
  <si>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</si>
  <si>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</si>
  <si>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</si>
  <si>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</si>
  <si>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</si>
  <si>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</si>
  <si>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</si>
  <si>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</si>
  <si>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</si>
  <si>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</si>
  <si>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</si>
  <si>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</si>
  <si>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</si>
  <si>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</si>
  <si>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</si>
  <si>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</si>
  <si>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</si>
  <si>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</si>
  <si>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</si>
  <si>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</si>
  <si>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</si>
  <si>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</si>
  <si>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</si>
  <si>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</si>
  <si>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</si>
  <si>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</si>
  <si>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</si>
  <si>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</si>
  <si>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</si>
  <si>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</si>
  <si>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</si>
  <si>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</si>
  <si>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</si>
  <si>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</si>
  <si>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</si>
  <si>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</si>
  <si>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</si>
  <si>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</si>
  <si>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</si>
  <si>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</si>
  <si>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</si>
  <si>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</si>
  <si>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</si>
  <si>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</si>
  <si>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</si>
  <si>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</si>
  <si>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</si>
  <si>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</si>
  <si>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</si>
  <si>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</si>
  <si>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</si>
  <si>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</si>
  <si>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</si>
  <si>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</si>
  <si>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</si>
  <si>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</si>
  <si>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</si>
  <si>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</si>
  <si>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</si>
  <si>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</si>
  <si>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</si>
  <si>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</si>
  <si>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</si>
  <si>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</si>
  <si>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</si>
  <si>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</si>
  <si>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</si>
  <si>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</si>
  <si>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</si>
  <si>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</si>
  <si>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</si>
  <si>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</si>
  <si>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</si>
  <si>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</si>
  <si>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</si>
  <si>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</si>
  <si>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</si>
  <si>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</si>
  <si>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</si>
  <si>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</si>
  <si>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</si>
  <si>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</si>
  <si>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</si>
  <si>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</si>
  <si>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</si>
  <si>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</si>
  <si>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</si>
  <si>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</si>
  <si>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</si>
  <si>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</si>
  <si>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</si>
  <si>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</si>
  <si>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</si>
  <si>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</si>
  <si>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</si>
  <si>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</si>
  <si>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</si>
  <si>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</si>
  <si>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</si>
  <si>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</si>
  <si>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</si>
  <si>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</si>
  <si>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</si>
  <si>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</si>
  <si>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</si>
  <si>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</si>
  <si>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</si>
  <si>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</si>
  <si>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</si>
  <si>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</si>
  <si>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</si>
  <si>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</si>
  <si>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</si>
  <si>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</si>
  <si>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</si>
  <si>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</si>
  <si>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</si>
  <si>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</si>
  <si>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</si>
  <si>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</si>
  <si>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</si>
  <si>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</si>
  <si>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</si>
  <si>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</si>
  <si>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</si>
  <si>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</si>
  <si>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</si>
  <si>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</si>
  <si>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</si>
  <si>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</si>
  <si>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</si>
  <si>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</si>
  <si>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</si>
  <si>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</si>
  <si>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</si>
  <si>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</si>
  <si>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</si>
  <si>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</si>
  <si>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</si>
  <si>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</si>
  <si>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</si>
  <si>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</si>
  <si>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</si>
  <si>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</si>
  <si>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</si>
  <si>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</si>
  <si>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</si>
  <si>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</si>
  <si>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</si>
  <si>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</si>
  <si>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</si>
  <si>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</si>
  <si>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</si>
  <si>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</si>
  <si>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</si>
  <si>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</si>
  <si>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</si>
  <si>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</si>
  <si>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</si>
  <si>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</si>
  <si>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</si>
  <si>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</si>
  <si>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</si>
  <si>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</si>
  <si>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</si>
  <si>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</si>
  <si>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</si>
  <si>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</si>
  <si>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</si>
  <si>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</si>
  <si>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</si>
  <si>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</si>
  <si>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</si>
  <si>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</si>
  <si>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</si>
  <si>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</si>
  <si>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</si>
  <si>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</si>
  <si>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</si>
  <si>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</si>
  <si>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</si>
  <si>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</si>
  <si>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</si>
  <si>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</si>
  <si>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</si>
  <si>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</si>
  <si>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</si>
  <si>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</si>
  <si>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</si>
  <si>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</si>
  <si>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</si>
  <si>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</si>
  <si>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</si>
  <si>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</si>
  <si>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</si>
  <si>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</si>
  <si>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</si>
  <si>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</si>
  <si>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</si>
  <si>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</si>
  <si>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</si>
  <si>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</si>
  <si>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</si>
  <si>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</si>
  <si>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</si>
  <si>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</si>
  <si>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</si>
  <si>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</si>
  <si>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</si>
  <si>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</si>
  <si>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</si>
  <si>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</si>
  <si>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</si>
  <si>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</si>
  <si>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</si>
  <si>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</si>
  <si>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</si>
  <si>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</si>
  <si>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</si>
  <si>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</si>
  <si>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</si>
  <si>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</si>
  <si>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</si>
  <si>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</si>
  <si>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</si>
  <si>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</si>
  <si>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</si>
  <si>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</si>
  <si>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</si>
  <si>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</si>
  <si>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</si>
  <si>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</si>
  <si>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</si>
  <si>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</si>
  <si>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</si>
  <si>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</si>
  <si>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</si>
  <si>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</si>
  <si>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</si>
  <si>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</si>
  <si>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</si>
  <si>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</si>
  <si>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</si>
  <si>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</si>
  <si>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</si>
  <si>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</si>
  <si>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</si>
  <si>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</si>
  <si>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</si>
  <si>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</si>
  <si>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</si>
  <si>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</si>
  <si>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</si>
  <si>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</si>
  <si>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</si>
  <si>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</si>
  <si>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</si>
  <si>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</si>
  <si>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</si>
  <si>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</si>
  <si>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</si>
  <si>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</si>
  <si>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</si>
  <si>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</si>
  <si>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</si>
  <si>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</si>
  <si>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</si>
  <si>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</si>
  <si>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</si>
  <si>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</si>
  <si>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</si>
  <si>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</si>
  <si>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</si>
  <si>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</si>
  <si>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</si>
  <si>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</si>
  <si>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</si>
  <si>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</si>
  <si>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</si>
  <si>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</si>
  <si>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</si>
  <si>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</si>
  <si>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</si>
  <si>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</si>
  <si>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</si>
  <si>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</si>
  <si>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</si>
  <si>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</si>
  <si>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</si>
  <si>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</si>
  <si>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</si>
  <si>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</si>
  <si>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</si>
  <si>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</si>
  <si>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</si>
  <si>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</si>
  <si>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</si>
  <si>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</si>
  <si>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</si>
  <si>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</si>
  <si>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</si>
  <si>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</si>
  <si>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</si>
  <si>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</si>
  <si>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</si>
  <si>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</si>
  <si>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</si>
  <si>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</si>
  <si>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</si>
  <si>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</si>
  <si>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</si>
  <si>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</si>
  <si>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</si>
  <si>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</si>
  <si>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</si>
  <si>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</si>
  <si>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</si>
  <si>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</si>
  <si>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</si>
  <si>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</si>
  <si>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</si>
  <si>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</si>
  <si>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</si>
  <si>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</si>
  <si>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</si>
  <si>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</si>
  <si>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</si>
  <si>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</si>
  <si>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</si>
  <si>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</si>
  <si>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</si>
  <si>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</si>
  <si>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</si>
  <si>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</si>
  <si>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</si>
  <si>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</si>
  <si>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</si>
  <si>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</si>
  <si>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</si>
  <si>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</si>
  <si>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</si>
  <si>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</si>
  <si>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</si>
  <si>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</si>
  <si>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</si>
  <si>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</si>
  <si>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</si>
  <si>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</si>
  <si>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</si>
  <si>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</si>
  <si>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</si>
  <si>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</si>
  <si>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</si>
  <si>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</si>
  <si>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</si>
  <si>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</si>
  <si>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</si>
  <si>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</si>
  <si>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</si>
  <si>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</si>
  <si>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</si>
  <si>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</si>
  <si>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</si>
  <si>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</si>
  <si>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</si>
  <si>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</si>
  <si>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</si>
  <si>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</si>
  <si>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</si>
  <si>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</si>
  <si>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</si>
  <si>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</si>
  <si>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</si>
  <si>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</si>
  <si>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</si>
  <si>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</si>
  <si>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</si>
  <si>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</si>
  <si>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</si>
  <si>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</si>
  <si>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</si>
  <si>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</si>
  <si>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</si>
  <si>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</si>
  <si>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</si>
  <si>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</si>
  <si>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</si>
  <si>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</si>
  <si>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</si>
  <si>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</si>
  <si>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</si>
  <si>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</si>
  <si>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</si>
  <si>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</si>
  <si>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</si>
  <si>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</si>
  <si>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</si>
  <si>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</si>
  <si>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</si>
  <si>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</si>
  <si>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</si>
  <si>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</si>
  <si>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</si>
  <si>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</si>
  <si>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</si>
  <si>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</si>
  <si>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</si>
  <si>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</si>
  <si>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</si>
  <si>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</si>
  <si>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</si>
  <si>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</si>
  <si>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</si>
  <si>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</si>
  <si>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</si>
  <si>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</si>
  <si>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</si>
  <si>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</si>
  <si>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</si>
  <si>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</si>
  <si>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</si>
  <si>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</si>
  <si>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</si>
  <si>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</si>
  <si>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</si>
  <si>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</si>
  <si>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</si>
  <si>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</si>
  <si>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</si>
  <si>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</si>
  <si>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</si>
  <si>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</si>
  <si>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</si>
  <si>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</si>
  <si>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</si>
  <si>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</si>
  <si>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</si>
  <si>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</si>
  <si>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</si>
  <si>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</si>
  <si>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</si>
  <si>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</si>
  <si>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</si>
  <si>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</si>
  <si>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</si>
  <si>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</si>
  <si>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</si>
  <si>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</si>
  <si>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</si>
  <si>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</si>
  <si>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</si>
  <si>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</si>
  <si>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</si>
  <si>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</si>
  <si>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</si>
  <si>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</si>
  <si>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</si>
  <si>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</si>
  <si>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</si>
  <si>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</si>
  <si>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</si>
  <si>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</si>
  <si>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</si>
  <si>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</si>
  <si>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</si>
  <si>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</si>
  <si>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</si>
  <si>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</si>
  <si>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</si>
  <si>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</si>
  <si>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</si>
  <si>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</si>
  <si>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</si>
  <si>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</si>
  <si>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</si>
  <si>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</si>
  <si>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</si>
  <si>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</si>
  <si>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</si>
  <si>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</si>
  <si>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</si>
  <si>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</si>
  <si>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</si>
  <si>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</si>
  <si>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</si>
  <si>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</si>
  <si>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</si>
  <si>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</si>
  <si>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</si>
  <si>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</si>
  <si>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</si>
  <si>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</si>
  <si>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</si>
  <si>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</si>
  <si>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</si>
  <si>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</si>
  <si>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</si>
  <si>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</si>
  <si>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</si>
  <si>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</si>
  <si>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</si>
  <si>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</si>
  <si>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</si>
  <si>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</si>
  <si>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</si>
  <si>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</si>
  <si>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</si>
  <si>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</si>
  <si>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</si>
  <si>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</si>
  <si>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</si>
  <si>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</si>
  <si>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</si>
  <si>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</si>
  <si>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</si>
  <si>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</si>
  <si>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</si>
  <si>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</si>
  <si>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</si>
  <si>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</si>
  <si>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</si>
  <si>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</si>
  <si>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</si>
  <si>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</si>
  <si>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</si>
  <si>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</si>
  <si>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</si>
  <si>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</si>
  <si>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</si>
  <si>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</si>
  <si>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</si>
  <si>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</si>
  <si>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</si>
  <si>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</si>
  <si>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</si>
  <si>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</si>
  <si>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</si>
  <si>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</si>
  <si>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</si>
  <si>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</si>
  <si>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</si>
  <si>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</si>
  <si>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</si>
  <si>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</si>
  <si>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</si>
  <si>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</si>
  <si>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</si>
  <si>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</si>
  <si>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</si>
  <si>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</si>
  <si>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</si>
  <si>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</si>
  <si>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</si>
  <si>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</si>
  <si>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</si>
  <si>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</si>
  <si>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</si>
  <si>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</si>
  <si>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</si>
  <si>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</si>
  <si>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</si>
  <si>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</si>
  <si>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</si>
  <si>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</si>
  <si>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</si>
  <si>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</si>
  <si>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</si>
  <si>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</si>
  <si>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</si>
  <si>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</si>
  <si>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</si>
  <si>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</si>
  <si>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</si>
  <si>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</si>
  <si>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</si>
  <si>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</si>
  <si>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</si>
  <si>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</si>
  <si>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</si>
  <si>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</si>
  <si>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</si>
  <si>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</si>
  <si>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</si>
  <si>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</si>
  <si>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</si>
  <si>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</si>
  <si>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</si>
  <si>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</si>
  <si>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</si>
  <si>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</si>
  <si>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</si>
  <si>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</si>
  <si>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</si>
  <si>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</si>
  <si>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</si>
  <si>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</si>
  <si>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</si>
  <si>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</si>
  <si>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</si>
  <si>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</si>
  <si>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</si>
  <si>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</si>
  <si>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</si>
  <si>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</si>
  <si>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</si>
  <si>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</si>
  <si>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</si>
  <si>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</si>
  <si>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</si>
  <si>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</si>
  <si>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</si>
  <si>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</si>
  <si>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</si>
  <si>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</si>
  <si>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</si>
  <si>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</si>
  <si>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</si>
  <si>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</si>
  <si>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</si>
  <si>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</si>
  <si>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</si>
  <si>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</si>
  <si>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</si>
  <si>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</si>
  <si>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</si>
  <si>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</si>
  <si>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</si>
  <si>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</si>
  <si>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</si>
  <si>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</si>
  <si>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</si>
  <si>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</si>
  <si>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</si>
  <si>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</si>
  <si>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</si>
  <si>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</si>
  <si>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</si>
  <si>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</si>
  <si>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</si>
  <si>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</si>
  <si>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</si>
  <si>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</si>
  <si>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</si>
  <si>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</si>
  <si>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</si>
  <si>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</si>
  <si>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</si>
  <si>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</si>
  <si>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</si>
  <si>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</si>
  <si>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</si>
  <si>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</si>
  <si>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</si>
  <si>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</si>
  <si>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</si>
  <si>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</si>
  <si>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</si>
  <si>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</si>
  <si>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</si>
  <si>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</si>
  <si>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</si>
  <si>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</si>
  <si>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</si>
  <si>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</si>
  <si>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</si>
  <si>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</si>
  <si>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</si>
  <si>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</si>
  <si>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</si>
  <si>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</si>
  <si>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</si>
  <si>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</si>
  <si>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</si>
  <si>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</si>
  <si>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</si>
  <si>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</si>
  <si>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</si>
  <si>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</si>
  <si>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</si>
  <si>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</si>
  <si>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</si>
  <si>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</si>
  <si>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</si>
  <si>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</si>
  <si>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</si>
  <si>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</si>
  <si>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</si>
  <si>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</si>
  <si>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</si>
  <si>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</si>
  <si>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</si>
  <si>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</si>
  <si>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</si>
  <si>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</si>
  <si>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</si>
  <si>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</si>
  <si>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</si>
  <si>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</si>
  <si>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</si>
  <si>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</si>
  <si>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</si>
  <si>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</si>
  <si>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</si>
  <si>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</si>
  <si>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</si>
  <si>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</si>
  <si>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</si>
  <si>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</si>
  <si>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</si>
  <si>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</si>
  <si>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</si>
  <si>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</si>
  <si>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</si>
  <si>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</si>
  <si>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</si>
  <si>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</si>
  <si>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</si>
  <si>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</si>
  <si>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</si>
  <si>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</si>
  <si>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</si>
  <si>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</si>
  <si>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</si>
  <si>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</si>
  <si>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</si>
  <si>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</si>
  <si>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</si>
  <si>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</si>
  <si>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</si>
  <si>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</si>
  <si>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</si>
  <si>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</si>
  <si>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</si>
  <si>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</si>
  <si>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</si>
  <si>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</si>
  <si>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</si>
  <si>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</si>
  <si>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</si>
  <si>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</si>
  <si>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</si>
  <si>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</si>
  <si>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</si>
  <si>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</si>
  <si>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</si>
  <si>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</si>
  <si>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</si>
  <si>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</si>
  <si>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</si>
  <si>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</si>
  <si>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</si>
  <si>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</si>
  <si>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</si>
  <si>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</si>
  <si>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</si>
  <si>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</si>
  <si>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</si>
  <si>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</si>
  <si>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</si>
  <si>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</si>
  <si>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</si>
  <si>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</si>
  <si>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</si>
  <si>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</si>
  <si>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</si>
  <si>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</si>
  <si>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</si>
  <si>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</si>
  <si>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</si>
  <si>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</si>
  <si>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</si>
  <si>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</si>
  <si>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</si>
  <si>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</si>
  <si>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</si>
  <si>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</si>
  <si>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</si>
  <si>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</si>
  <si>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</si>
  <si>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</si>
  <si>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</si>
  <si>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</si>
  <si>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</si>
  <si>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</si>
  <si>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</si>
  <si>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</si>
  <si>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</si>
  <si>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</si>
  <si>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</si>
  <si>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</si>
  <si>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</si>
  <si>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</si>
  <si>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</si>
  <si>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</si>
  <si>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</si>
  <si>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</si>
  <si>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</si>
  <si>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</si>
  <si>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</si>
  <si>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</si>
  <si>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</si>
  <si>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</si>
  <si>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</si>
  <si>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</si>
  <si>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</si>
  <si>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</si>
  <si>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</si>
  <si>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</si>
  <si>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</si>
  <si>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</si>
  <si>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</si>
  <si>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</si>
  <si>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</si>
  <si>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</si>
  <si>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</si>
  <si>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</si>
  <si>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</si>
  <si>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</si>
  <si>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</si>
  <si>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</si>
  <si>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</si>
  <si>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</si>
  <si>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</si>
  <si>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</si>
  <si>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</si>
  <si>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</si>
  <si>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</si>
  <si>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</si>
  <si>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</si>
  <si>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</si>
  <si>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</si>
  <si>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</si>
  <si>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</si>
  <si>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</si>
  <si>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</si>
  <si>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</si>
  <si>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</si>
  <si>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</si>
  <si>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</si>
  <si>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</si>
  <si>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</si>
  <si>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</si>
  <si>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</si>
  <si>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</si>
  <si>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</si>
  <si>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</si>
  <si>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</si>
  <si>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</si>
  <si>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</si>
  <si>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</si>
  <si>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</si>
  <si>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</si>
  <si>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</si>
  <si>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</si>
  <si>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</si>
  <si>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</si>
  <si>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</si>
  <si>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</si>
  <si>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</si>
  <si>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</si>
  <si>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</si>
  <si>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</si>
  <si>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</si>
  <si>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</si>
  <si>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</si>
  <si>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</si>
  <si>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</si>
  <si>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</si>
  <si>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</si>
  <si>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</si>
  <si>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</si>
  <si>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</si>
  <si>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</si>
  <si>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</si>
  <si>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</si>
  <si>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</si>
  <si>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</si>
  <si>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</si>
  <si>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</si>
  <si>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</si>
  <si>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</si>
  <si>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</si>
  <si>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</si>
  <si>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</si>
  <si>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</si>
  <si>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</si>
  <si>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</si>
  <si>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</si>
  <si>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</si>
  <si>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</si>
  <si>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</si>
  <si>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</si>
  <si>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</si>
  <si>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</si>
  <si>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</si>
  <si>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</si>
  <si>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</si>
  <si>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</si>
  <si>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</si>
  <si>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</si>
  <si>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</si>
  <si>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</si>
  <si>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</si>
  <si>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</si>
  <si>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</si>
  <si>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</si>
  <si>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</si>
  <si>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</si>
  <si>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</si>
  <si>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</si>
  <si>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</si>
  <si>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</si>
  <si>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</si>
  <si>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</si>
  <si>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</si>
  <si>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</si>
  <si>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</si>
  <si>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</si>
  <si>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</si>
  <si>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</si>
  <si>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</si>
  <si>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</si>
  <si>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</si>
  <si>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</si>
  <si>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</si>
  <si>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</si>
  <si>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</si>
  <si>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</si>
  <si>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</si>
  <si>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</si>
  <si>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</si>
  <si>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</si>
  <si>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</si>
  <si>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</si>
  <si>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</si>
  <si>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</si>
  <si>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</si>
  <si>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</si>
  <si>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</si>
  <si>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</si>
  <si>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</si>
  <si>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</si>
  <si>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</si>
  <si>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</si>
  <si>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</si>
  <si>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</si>
  <si>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</si>
  <si>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</si>
  <si>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</si>
  <si>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</si>
  <si>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</si>
  <si>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</si>
  <si>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</si>
  <si>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</si>
  <si>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</si>
  <si>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</si>
  <si>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</si>
  <si>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</si>
  <si>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</si>
  <si>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</si>
  <si>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</si>
  <si>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</si>
  <si>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</si>
  <si>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</si>
  <si>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</si>
  <si>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</si>
  <si>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</si>
  <si>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</si>
  <si>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</si>
  <si>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</si>
  <si>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</si>
  <si>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</si>
  <si>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</si>
  <si>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</si>
  <si>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</si>
  <si>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</si>
  <si>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</si>
  <si>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</si>
  <si>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</si>
  <si>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</si>
  <si>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</si>
  <si>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</si>
  <si>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</si>
  <si>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</si>
  <si>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</si>
  <si>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</si>
  <si>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</si>
  <si>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</si>
  <si>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</si>
  <si>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</si>
  <si>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</si>
  <si>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</si>
  <si>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</si>
  <si>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</si>
  <si>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</si>
  <si>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</si>
  <si>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</si>
  <si>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</si>
  <si>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</si>
  <si>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</si>
  <si>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</si>
  <si>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</si>
  <si>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</si>
  <si>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</si>
  <si>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</si>
  <si>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</si>
  <si>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</si>
  <si>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</si>
  <si>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</si>
  <si>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</si>
  <si>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</si>
  <si>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</si>
  <si>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</si>
  <si>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</si>
  <si>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</si>
  <si>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</si>
  <si>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</si>
  <si>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</si>
  <si>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</si>
  <si>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</si>
  <si>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</si>
  <si>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</si>
  <si>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</si>
  <si>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</si>
  <si>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</si>
  <si>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</si>
  <si>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</si>
  <si>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</si>
  <si>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</si>
  <si>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</si>
  <si>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</si>
  <si>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</si>
  <si>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</si>
  <si>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</si>
  <si>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</si>
  <si>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</si>
  <si>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</si>
  <si>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</si>
  <si>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</si>
  <si>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</si>
  <si>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</si>
  <si>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</si>
  <si>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</si>
  <si>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</si>
  <si>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</si>
  <si>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</si>
  <si>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</si>
  <si>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</si>
  <si>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</si>
  <si>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</si>
  <si>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</si>
  <si>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</si>
  <si>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</si>
  <si>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</si>
  <si>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</si>
  <si>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</si>
  <si>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</si>
  <si>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</si>
  <si>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</si>
  <si>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</si>
  <si>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</si>
  <si>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</si>
  <si>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</si>
  <si>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</si>
  <si>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</si>
  <si>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</si>
  <si>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</si>
  <si>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</si>
  <si>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</si>
  <si>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</si>
  <si>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</si>
  <si>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</si>
  <si>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</si>
  <si>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</si>
  <si>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</si>
  <si>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</si>
  <si>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</si>
  <si>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</si>
  <si>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</si>
  <si>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</si>
  <si>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</si>
  <si>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</si>
  <si>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</si>
  <si>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</si>
  <si>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</si>
  <si>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</si>
  <si>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</si>
  <si>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</si>
  <si>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</si>
  <si>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</si>
  <si>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</si>
  <si>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</si>
  <si>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</si>
  <si>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</si>
  <si>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</si>
  <si>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</si>
  <si>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</si>
  <si>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</si>
  <si>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</si>
  <si>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</si>
  <si>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</si>
  <si>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</si>
  <si>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</si>
  <si>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</si>
  <si>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</si>
  <si>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</si>
  <si>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</si>
  <si>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</si>
  <si>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</si>
  <si>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</si>
  <si>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</si>
  <si>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</si>
  <si>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</si>
  <si>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</si>
  <si>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</si>
  <si>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</si>
  <si>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</si>
  <si>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</si>
  <si>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</si>
  <si>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</si>
  <si>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</si>
  <si>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</si>
  <si>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</si>
  <si>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</si>
  <si>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</si>
  <si>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</si>
  <si>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</si>
  <si>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</si>
  <si>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</si>
  <si>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</si>
  <si>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</si>
  <si>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</si>
  <si>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</si>
  <si>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</si>
  <si>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</si>
  <si>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</si>
  <si>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</si>
  <si>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</si>
  <si>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</si>
  <si>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</si>
  <si>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</si>
  <si>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</si>
  <si>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</si>
  <si>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</si>
  <si>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</si>
  <si>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</si>
  <si>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</si>
  <si>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</si>
  <si>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</si>
  <si>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</si>
  <si>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</si>
  <si>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</si>
  <si>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</si>
  <si>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</si>
  <si>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</si>
  <si>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</si>
  <si>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</si>
  <si>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</si>
  <si>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</si>
  <si>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</si>
  <si>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</si>
  <si>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</si>
  <si>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</si>
  <si>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</si>
  <si>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</si>
  <si>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</si>
  <si>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</si>
  <si>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</si>
  <si>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</si>
  <si>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</si>
  <si>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</si>
  <si>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</si>
  <si>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</si>
  <si>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</si>
  <si>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</si>
  <si>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</si>
  <si>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</si>
  <si>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</si>
  <si>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</si>
  <si>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</si>
  <si>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</si>
  <si>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</si>
  <si>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</si>
  <si>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</si>
  <si>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</si>
  <si>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</si>
  <si>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</si>
  <si>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</si>
  <si>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</si>
  <si>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</si>
  <si>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</si>
  <si>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</si>
  <si>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</si>
  <si>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</si>
  <si>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</si>
  <si>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</si>
  <si>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</si>
  <si>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</si>
  <si>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</si>
  <si>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</si>
  <si>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</si>
  <si>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</si>
  <si>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</si>
  <si>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</si>
  <si>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</si>
  <si>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</si>
  <si>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</si>
  <si>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</si>
  <si>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</si>
  <si>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</si>
  <si>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</si>
  <si>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</si>
  <si>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</si>
  <si>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</si>
  <si>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</si>
  <si>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</si>
  <si>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</si>
  <si>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</si>
  <si>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</si>
  <si>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</si>
  <si>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</si>
  <si>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</si>
  <si>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</si>
  <si>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</si>
  <si>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</si>
  <si>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</si>
  <si>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</si>
  <si>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</si>
  <si>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</si>
  <si>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</si>
  <si>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</si>
  <si>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</si>
  <si>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</si>
  <si>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</si>
  <si>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</si>
  <si>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</si>
  <si>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</si>
  <si>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</si>
  <si>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</si>
  <si>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</si>
  <si>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</si>
  <si>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</si>
  <si>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</si>
  <si>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</si>
  <si>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</si>
  <si>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</si>
  <si>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</si>
  <si>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</si>
  <si>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</si>
  <si>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</si>
  <si>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</si>
  <si>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</si>
  <si>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</si>
  <si>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</si>
  <si>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</si>
  <si>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</si>
  <si>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</si>
  <si>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</si>
  <si>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</si>
  <si>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</si>
  <si>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</si>
  <si>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</si>
  <si>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</si>
  <si>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</si>
  <si>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</si>
  <si>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</si>
  <si>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</si>
  <si>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</si>
  <si>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</si>
  <si>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</si>
  <si>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</si>
  <si>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</si>
  <si>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</si>
  <si>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</si>
  <si>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</si>
  <si>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</si>
  <si>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</si>
  <si>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</si>
  <si>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</si>
  <si>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</si>
  <si>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</si>
  <si>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</si>
  <si>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</si>
  <si>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</si>
  <si>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</si>
  <si>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</si>
  <si>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</si>
  <si>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</si>
  <si>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</si>
  <si>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</si>
  <si>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</si>
  <si>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</si>
  <si>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</si>
  <si>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</si>
  <si>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</si>
  <si>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</si>
  <si>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</si>
  <si>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</si>
  <si>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</si>
  <si>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</si>
  <si>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</si>
  <si>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</si>
  <si>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</si>
  <si>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</si>
  <si>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</si>
  <si>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</si>
  <si>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</si>
  <si>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</si>
  <si>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</si>
  <si>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</si>
  <si>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</si>
  <si>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</si>
  <si>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</si>
  <si>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</si>
  <si>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</si>
  <si>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</si>
  <si>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</si>
  <si>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</si>
  <si>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</si>
  <si>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</si>
  <si>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</si>
  <si>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</si>
  <si>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</si>
  <si>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</si>
  <si>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</si>
  <si>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</si>
  <si>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</si>
  <si>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</si>
  <si>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</si>
  <si>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</si>
  <si>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</si>
  <si>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</si>
  <si>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</si>
  <si>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</si>
  <si>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</si>
  <si>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</si>
  <si>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</si>
  <si>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</si>
  <si>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</si>
  <si>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</si>
  <si>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</si>
  <si>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</si>
  <si>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</si>
  <si>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</si>
  <si>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</si>
  <si>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</si>
  <si>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</si>
  <si>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</si>
  <si>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</si>
  <si>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</si>
  <si>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</si>
  <si>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</si>
  <si>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</si>
  <si>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</si>
  <si>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</si>
  <si>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</si>
  <si>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</si>
  <si>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</si>
  <si>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</si>
  <si>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</si>
  <si>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</si>
  <si>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</si>
  <si>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</si>
  <si>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</si>
  <si>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</si>
  <si>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</si>
  <si>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</si>
  <si>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</si>
  <si>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</si>
  <si>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</si>
  <si>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</si>
  <si>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</si>
  <si>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</si>
  <si>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</si>
  <si>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</si>
  <si>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</si>
  <si>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</si>
  <si>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</si>
  <si>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</si>
  <si>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</si>
  <si>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</si>
  <si>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</si>
  <si>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</si>
  <si>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</si>
  <si>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</si>
  <si>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</si>
  <si>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</si>
  <si>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</si>
  <si>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</si>
  <si>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</si>
  <si>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</si>
  <si>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</si>
  <si>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</si>
  <si>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</si>
  <si>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</si>
  <si>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</si>
  <si>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</si>
  <si>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</si>
  <si>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</si>
  <si>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</si>
  <si>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</si>
  <si>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</si>
  <si>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</si>
  <si>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</si>
  <si>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</si>
  <si>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</si>
  <si>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</si>
  <si>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</si>
  <si>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</si>
  <si>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</si>
  <si>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</si>
  <si>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</si>
  <si>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</si>
  <si>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</si>
  <si>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</si>
  <si>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</si>
  <si>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</si>
  <si>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</si>
  <si>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</si>
  <si>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</si>
  <si>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</si>
  <si>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</si>
  <si>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</si>
  <si>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</si>
  <si>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</si>
  <si>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</si>
  <si>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</si>
  <si>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</si>
  <si>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</si>
  <si>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</si>
  <si>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</si>
  <si>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</si>
  <si>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</si>
  <si>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</si>
  <si>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</si>
  <si>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</si>
  <si>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</si>
  <si>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</si>
  <si>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</si>
  <si>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</si>
  <si>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</si>
  <si>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</si>
  <si>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</si>
  <si>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</si>
  <si>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</si>
  <si>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</si>
  <si>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</si>
  <si>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</si>
  <si>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</si>
  <si>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</si>
  <si>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</si>
  <si>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</si>
  <si>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</si>
  <si>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</si>
  <si>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</si>
  <si>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</si>
  <si>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</si>
  <si>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</si>
  <si>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</si>
  <si>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</si>
  <si>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</si>
  <si>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</si>
  <si>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</si>
  <si>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</si>
  <si>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</si>
  <si>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</si>
  <si>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</si>
  <si>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</si>
  <si>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</si>
  <si>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</si>
  <si>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</si>
  <si>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</si>
  <si>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</si>
  <si>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</si>
  <si>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</si>
  <si>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</si>
  <si>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</si>
  <si>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</si>
  <si>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</si>
  <si>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</si>
  <si>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</si>
  <si>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</si>
  <si>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</si>
  <si>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</si>
  <si>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</si>
  <si>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</si>
  <si>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</si>
  <si>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</si>
  <si>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</si>
  <si>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</si>
  <si>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</si>
  <si>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</si>
  <si>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</si>
  <si>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</si>
  <si>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</si>
  <si>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</si>
  <si>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</si>
  <si>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</si>
  <si>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</si>
  <si>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</si>
  <si>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</si>
  <si>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</si>
  <si>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</si>
  <si>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</si>
  <si>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</si>
  <si>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</si>
  <si>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</si>
  <si>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</si>
  <si>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</si>
  <si>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</si>
  <si>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</si>
  <si>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</si>
  <si>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</si>
  <si>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</si>
  <si>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</si>
  <si>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</si>
  <si>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</si>
  <si>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</si>
  <si>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</si>
  <si>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</si>
  <si>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</si>
  <si>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</si>
  <si>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</si>
  <si>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</si>
  <si>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</si>
  <si>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</si>
  <si>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</si>
  <si>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</si>
  <si>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</si>
  <si>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</si>
  <si>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</si>
  <si>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</si>
  <si>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</si>
  <si>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</si>
  <si>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</si>
  <si>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</si>
  <si>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</si>
  <si>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</si>
  <si>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</si>
  <si>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</si>
  <si>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</si>
  <si>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</si>
  <si>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</si>
  <si>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</si>
  <si>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</si>
  <si>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</si>
  <si>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</si>
  <si>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</si>
  <si>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</si>
  <si>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</si>
  <si>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</si>
  <si>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</si>
  <si>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</si>
  <si>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</si>
  <si>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</si>
  <si>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</si>
  <si>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</si>
  <si>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</si>
  <si>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</si>
  <si>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</si>
  <si>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</si>
  <si>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</si>
  <si>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</si>
  <si>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</si>
  <si>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</si>
  <si>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</si>
  <si>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</si>
  <si>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</si>
  <si>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</si>
  <si>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</si>
  <si>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</si>
  <si>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</si>
  <si>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</si>
  <si>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</si>
  <si>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</si>
  <si>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</si>
  <si>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</si>
  <si>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</si>
  <si>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</si>
  <si>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</si>
  <si>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</si>
  <si>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</si>
  <si>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</si>
  <si>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</si>
  <si>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</si>
  <si>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</si>
  <si>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</si>
  <si>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</si>
  <si>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</si>
  <si>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</si>
  <si>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</si>
  <si>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</si>
  <si>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</si>
  <si>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</si>
  <si>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</si>
  <si>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</si>
  <si>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</si>
  <si>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</si>
  <si>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</si>
  <si>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</si>
  <si>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</si>
  <si>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</si>
  <si>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</si>
  <si>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</si>
  <si>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</si>
  <si>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</si>
  <si>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</si>
  <si>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</si>
  <si>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</si>
  <si>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</si>
  <si>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</si>
  <si>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</si>
  <si>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</si>
  <si>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</si>
  <si>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</si>
  <si>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</si>
  <si>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</si>
  <si>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</si>
  <si>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</si>
  <si>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</si>
  <si>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</si>
  <si>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</si>
  <si>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</si>
  <si>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</si>
  <si>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</si>
  <si>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</si>
  <si>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</si>
  <si>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</si>
  <si>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</si>
  <si>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</si>
  <si>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</si>
  <si>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</si>
  <si>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</si>
  <si>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</si>
  <si>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</si>
  <si>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</si>
  <si>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</si>
  <si>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</si>
  <si>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</si>
  <si>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</si>
  <si>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</si>
  <si>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</si>
  <si>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</si>
  <si>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</si>
  <si>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</si>
  <si>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</si>
  <si>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</si>
  <si>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</si>
  <si>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</si>
  <si>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</si>
  <si>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</si>
  <si>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</si>
  <si>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</si>
  <si>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</si>
  <si>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</si>
  <si>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</si>
  <si>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</si>
  <si>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</si>
  <si>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</si>
  <si>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</si>
  <si>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</si>
  <si>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</si>
  <si>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</si>
  <si>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</si>
  <si>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</si>
  <si>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</si>
  <si>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</si>
  <si>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</si>
  <si>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</si>
  <si>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</si>
  <si>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</si>
  <si>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</si>
  <si>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</si>
  <si>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</si>
  <si>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</si>
  <si>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</si>
  <si>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</si>
  <si>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</si>
  <si>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</si>
  <si>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</si>
  <si>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</si>
  <si>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</si>
  <si>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</si>
  <si>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</si>
  <si>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</si>
  <si>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</si>
  <si>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</si>
  <si>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</si>
  <si>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</si>
  <si>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</si>
  <si>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</si>
  <si>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</si>
  <si>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</si>
  <si>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</si>
  <si>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</si>
  <si>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</si>
  <si>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</si>
  <si>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</si>
  <si>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</si>
  <si>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</si>
  <si>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</si>
  <si>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</si>
  <si>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</si>
  <si>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</si>
  <si>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</si>
  <si>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</si>
  <si>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</si>
  <si>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</si>
  <si>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</si>
  <si>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</si>
  <si>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</si>
  <si>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</si>
  <si>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</si>
  <si>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</si>
  <si>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</si>
  <si>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</si>
  <si>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</si>
  <si>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</si>
  <si>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</si>
  <si>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</si>
  <si>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</si>
  <si>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</si>
  <si>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</si>
  <si>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</si>
  <si>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</si>
  <si>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</si>
  <si>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</si>
  <si>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</si>
  <si>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</si>
  <si>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</si>
  <si>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</si>
  <si>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</si>
  <si>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</si>
  <si>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</si>
  <si>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</si>
  <si>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</si>
  <si>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</si>
  <si>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</si>
  <si>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</si>
  <si>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</si>
  <si>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</si>
  <si>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</si>
  <si>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</si>
  <si>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</si>
  <si>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</si>
  <si>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</si>
  <si>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</si>
  <si>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</si>
  <si>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</si>
  <si>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</si>
  <si>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</si>
  <si>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</si>
  <si>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</si>
  <si>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</si>
  <si>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</si>
  <si>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</si>
  <si>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</si>
  <si>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</si>
  <si>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</si>
  <si>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</si>
  <si>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</si>
  <si>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</si>
  <si>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</si>
  <si>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</si>
  <si>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</si>
  <si>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</si>
  <si>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</si>
  <si>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</si>
  <si>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</si>
  <si>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</si>
  <si>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</si>
  <si>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</si>
  <si>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</si>
  <si>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</si>
  <si>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</si>
  <si>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</si>
  <si>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</si>
  <si>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</si>
  <si>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</si>
  <si>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</si>
  <si>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</si>
  <si>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</si>
  <si>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</si>
  <si>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</si>
  <si>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</si>
  <si>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</si>
  <si>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</si>
  <si>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</si>
  <si>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</si>
  <si>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</si>
  <si>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</si>
  <si>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</si>
  <si>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</si>
  <si>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</si>
  <si>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</si>
  <si>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</si>
  <si>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</si>
  <si>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</si>
  <si>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</si>
  <si>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</si>
  <si>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</si>
  <si>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</si>
  <si>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</si>
  <si>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</si>
  <si>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</si>
  <si>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</si>
  <si>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</si>
  <si>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</si>
  <si>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</si>
  <si>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</si>
  <si>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</si>
  <si>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</si>
  <si>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</si>
  <si>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</si>
  <si>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</si>
  <si>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</si>
  <si>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</si>
  <si>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</si>
  <si>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</si>
  <si>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</si>
  <si>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</si>
  <si>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</si>
  <si>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</si>
  <si>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</si>
  <si>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</si>
  <si>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</si>
  <si>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</si>
  <si>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</si>
  <si>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</si>
  <si>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</si>
  <si>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</si>
  <si>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</si>
  <si>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</si>
  <si>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</si>
  <si>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</si>
  <si>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</si>
  <si>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</si>
  <si>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</si>
  <si>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</si>
  <si>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</si>
  <si>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</si>
  <si>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</si>
  <si>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</si>
  <si>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</si>
  <si>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</si>
  <si>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</si>
  <si>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</si>
  <si>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</si>
  <si>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</si>
  <si>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</si>
  <si>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</si>
  <si>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</si>
  <si>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</si>
  <si>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</si>
  <si>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</si>
  <si>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</si>
  <si>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</si>
  <si>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</si>
  <si>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</si>
  <si>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</si>
  <si>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</si>
  <si>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</si>
  <si>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</si>
  <si>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</si>
  <si>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</si>
  <si>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</si>
  <si>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</si>
  <si>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</si>
  <si>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</si>
  <si>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</si>
  <si>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</si>
  <si>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</si>
  <si>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</si>
  <si>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</si>
  <si>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</si>
  <si>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</si>
  <si>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</si>
  <si>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</si>
  <si>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</si>
  <si>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</si>
  <si>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</si>
  <si>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</si>
  <si>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</si>
  <si>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</si>
  <si>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</si>
  <si>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</si>
  <si>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</si>
  <si>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</si>
  <si>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</si>
  <si>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</si>
  <si>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</si>
  <si>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</si>
  <si>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</si>
  <si>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</si>
  <si>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</si>
  <si>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</si>
  <si>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</si>
  <si>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</si>
  <si>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</si>
  <si>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</si>
  <si>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</si>
  <si>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</si>
  <si>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</si>
  <si>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</si>
  <si>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</si>
  <si>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</si>
  <si>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</si>
  <si>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</si>
  <si>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</si>
  <si>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</si>
  <si>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</si>
  <si>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</si>
  <si>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</si>
  <si>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</si>
  <si>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</si>
  <si>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</si>
  <si>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</si>
  <si>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</si>
  <si>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</si>
  <si>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</si>
  <si>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</si>
  <si>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</si>
  <si>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</si>
  <si>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</si>
  <si>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</si>
  <si>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</si>
  <si>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</si>
  <si>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</si>
  <si>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</si>
  <si>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</si>
  <si>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</si>
  <si>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</si>
  <si>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</si>
  <si>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</si>
  <si>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</si>
  <si>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</si>
  <si>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</si>
  <si>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</si>
  <si>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</si>
  <si>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</si>
  <si>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</si>
  <si>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</si>
  <si>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</si>
  <si>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</si>
  <si>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</si>
  <si>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</si>
  <si>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</si>
  <si>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</si>
  <si>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</si>
  <si>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</si>
  <si>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</si>
  <si>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</si>
  <si>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</si>
  <si>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</si>
  <si>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</si>
  <si>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</si>
  <si>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</si>
  <si>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</si>
  <si>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</si>
  <si>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</si>
  <si>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</si>
  <si>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</si>
  <si>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</si>
  <si>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</si>
  <si>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</si>
  <si>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</si>
  <si>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</si>
  <si>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</si>
  <si>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</si>
  <si>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</si>
  <si>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</si>
  <si>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</si>
  <si>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</si>
  <si>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</si>
  <si>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</si>
  <si>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</si>
  <si>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</si>
  <si>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</si>
  <si>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</si>
  <si>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</si>
  <si>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</si>
  <si>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</si>
  <si>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</si>
  <si>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</si>
  <si>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</si>
  <si>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</si>
  <si>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</si>
  <si>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</si>
  <si>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</si>
  <si>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</si>
  <si>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</si>
  <si>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</si>
  <si>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</si>
  <si>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</si>
  <si>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</si>
  <si>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</si>
  <si>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</si>
  <si>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</si>
  <si>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</si>
  <si>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</si>
  <si>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</si>
  <si>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</si>
  <si>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</si>
  <si>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</si>
  <si>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</si>
  <si>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</si>
  <si>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</si>
  <si>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</si>
  <si>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</si>
  <si>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</si>
  <si>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</si>
  <si>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</si>
  <si>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</si>
  <si>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</si>
  <si>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</si>
  <si>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</si>
  <si>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</si>
  <si>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</si>
  <si>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</si>
  <si>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</si>
  <si>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</si>
  <si>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</si>
  <si>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</si>
  <si>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</si>
  <si>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</si>
  <si>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</si>
  <si>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</si>
  <si>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</si>
  <si>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</si>
  <si>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</si>
  <si>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</si>
  <si>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</si>
  <si>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</si>
  <si>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</si>
  <si>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</si>
  <si>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</si>
  <si>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</si>
  <si>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</si>
  <si>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</si>
  <si>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</si>
  <si>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</si>
  <si>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</si>
  <si>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</si>
  <si>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</si>
  <si>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</si>
  <si>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</si>
  <si>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</si>
  <si>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</si>
  <si>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</si>
  <si>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</si>
  <si>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</si>
  <si>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</si>
  <si>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</si>
  <si>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</si>
  <si>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</si>
  <si>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</si>
  <si>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</si>
  <si>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</si>
  <si>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</si>
  <si>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</si>
  <si>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</si>
  <si>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</si>
  <si>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</si>
  <si>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</si>
  <si>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</si>
  <si>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</si>
  <si>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</si>
  <si>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</si>
  <si>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</si>
  <si>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</si>
  <si>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</si>
  <si>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</si>
  <si>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</si>
  <si>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</si>
  <si>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</si>
  <si>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</si>
  <si>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</si>
  <si>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</si>
  <si>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</si>
  <si>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</si>
  <si>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</si>
  <si>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</si>
  <si>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</si>
  <si>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</si>
  <si>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</si>
  <si>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</si>
  <si>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</si>
  <si>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</si>
  <si>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</si>
  <si>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</si>
  <si>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</si>
  <si>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</si>
  <si>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</si>
  <si>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</si>
  <si>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</si>
  <si>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</si>
  <si>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</si>
  <si>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</si>
  <si>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</si>
  <si>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</si>
  <si>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</si>
  <si>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</si>
  <si>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</si>
  <si>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</si>
  <si>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</si>
  <si>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</si>
  <si>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</si>
  <si>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</si>
  <si>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</si>
  <si>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</si>
  <si>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</si>
  <si>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</si>
  <si>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</si>
  <si>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</si>
  <si>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</si>
  <si>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</si>
  <si>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</si>
  <si>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</si>
  <si>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</si>
  <si>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</si>
  <si>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</si>
  <si>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</si>
  <si>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</si>
  <si>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</si>
  <si>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</si>
  <si>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</si>
  <si>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</si>
  <si>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</si>
  <si>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</si>
  <si>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</si>
  <si>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</si>
  <si>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</si>
  <si>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</si>
  <si>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</si>
  <si>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</si>
  <si>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</si>
  <si>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</si>
  <si>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</si>
  <si>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</si>
  <si>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</si>
  <si>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</si>
  <si>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</si>
  <si>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</si>
  <si>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</si>
  <si>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</si>
  <si>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</si>
  <si>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</si>
  <si>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</si>
  <si>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</si>
  <si>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</si>
  <si>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</si>
  <si>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</si>
  <si>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</si>
  <si>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</si>
  <si>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</si>
  <si>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</si>
  <si>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</si>
  <si>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</si>
  <si>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</si>
  <si>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</si>
  <si>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</si>
  <si>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</si>
  <si>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</si>
  <si>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</si>
  <si>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</si>
  <si>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</si>
  <si>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</si>
  <si>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</si>
  <si>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</si>
  <si>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</si>
  <si>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</si>
  <si>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</si>
  <si>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</si>
  <si>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</si>
  <si>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</si>
  <si>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</si>
  <si>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</si>
  <si>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</si>
  <si>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</si>
  <si>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</si>
  <si>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</si>
  <si>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</si>
  <si>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</si>
  <si>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</si>
  <si>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</si>
  <si>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</si>
  <si>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</si>
  <si>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</si>
  <si>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</si>
  <si>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</si>
  <si>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</si>
  <si>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</si>
  <si>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</si>
  <si>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</si>
  <si>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</si>
  <si>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</si>
  <si>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</si>
  <si>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</si>
  <si>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</si>
  <si>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</si>
  <si>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</si>
  <si>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</si>
  <si>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</si>
  <si>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</si>
  <si>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</si>
  <si>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</si>
  <si>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</si>
  <si>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</si>
  <si>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</si>
  <si>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</si>
  <si>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</si>
  <si>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</si>
  <si>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</si>
  <si>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</si>
  <si>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</si>
  <si>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</si>
  <si>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</si>
  <si>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</si>
  <si>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</si>
  <si>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</si>
  <si>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</si>
  <si>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</si>
  <si>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</si>
  <si>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</si>
  <si>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</si>
  <si>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</si>
  <si>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</si>
  <si>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</si>
  <si>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</si>
  <si>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</si>
  <si>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</si>
  <si>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</si>
  <si>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</si>
  <si>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</si>
  <si>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</si>
  <si>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</si>
  <si>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</si>
  <si>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</si>
  <si>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</si>
  <si>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</si>
  <si>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</si>
  <si>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</si>
  <si>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</si>
  <si>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</si>
  <si>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</si>
  <si>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</si>
  <si>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</si>
  <si>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</si>
  <si>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</si>
  <si>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</si>
  <si>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</si>
  <si>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</si>
  <si>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</si>
  <si>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</si>
  <si>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</si>
  <si>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</si>
  <si>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</si>
  <si>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</si>
  <si>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</si>
  <si>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</si>
  <si>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</si>
  <si>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</si>
  <si>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</si>
  <si>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</si>
  <si>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</si>
  <si>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</si>
  <si>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</si>
  <si>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</si>
  <si>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</si>
  <si>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</si>
  <si>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</si>
  <si>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</si>
  <si>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</si>
  <si>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</si>
  <si>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</si>
  <si>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</si>
  <si>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</si>
  <si>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</si>
  <si>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</si>
  <si>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</si>
  <si>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</si>
  <si>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</si>
  <si>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</si>
  <si>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</si>
  <si>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</si>
  <si>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</si>
  <si>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</si>
  <si>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</si>
  <si>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</si>
  <si>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</si>
  <si>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</si>
  <si>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</si>
  <si>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</si>
  <si>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</si>
  <si>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</si>
  <si>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</si>
  <si>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</si>
  <si>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</si>
  <si>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</si>
  <si>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</si>
  <si>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</si>
  <si>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</si>
  <si>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</si>
  <si>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</si>
  <si>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</si>
  <si>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</si>
  <si>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</si>
  <si>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</si>
  <si>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</si>
  <si>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</si>
  <si>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</si>
  <si>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</si>
  <si>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</si>
  <si>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</si>
  <si>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</si>
  <si>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</si>
  <si>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</si>
  <si>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</si>
  <si>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</si>
  <si>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</si>
  <si>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</si>
  <si>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</si>
  <si>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</si>
  <si>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</si>
  <si>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</si>
  <si>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</si>
  <si>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</si>
  <si>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</si>
  <si>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</si>
  <si>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</si>
  <si>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</si>
  <si>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</si>
  <si>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</si>
  <si>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</si>
  <si>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</si>
  <si>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</si>
  <si>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</si>
  <si>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</si>
  <si>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</si>
  <si>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</si>
  <si>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</si>
  <si>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</si>
  <si>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</si>
  <si>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</si>
  <si>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</si>
  <si>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</si>
  <si>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</si>
  <si>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</si>
  <si>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</si>
  <si>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</si>
  <si>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</si>
  <si>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</si>
  <si>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</si>
  <si>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</si>
  <si>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</si>
  <si>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</si>
  <si>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</si>
  <si>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</si>
  <si>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</si>
  <si>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</si>
  <si>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</si>
  <si>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</si>
  <si>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</si>
  <si>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</si>
  <si>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</si>
  <si>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</si>
  <si>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</si>
  <si>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</si>
  <si>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</si>
  <si>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</si>
  <si>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</si>
  <si>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</si>
  <si>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</si>
  <si>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</si>
  <si>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</si>
  <si>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</si>
  <si>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</si>
  <si>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</si>
  <si>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</si>
  <si>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</si>
  <si>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</si>
  <si>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</si>
  <si>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</si>
  <si>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</si>
  <si>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</si>
  <si>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</si>
  <si>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</si>
  <si>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</si>
  <si>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</si>
  <si>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</si>
  <si>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</si>
  <si>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</si>
  <si>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</si>
  <si>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</si>
  <si>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</si>
  <si>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</si>
  <si>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</si>
  <si>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</si>
  <si>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</si>
  <si>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</si>
  <si>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</si>
  <si>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</si>
  <si>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</si>
  <si>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</si>
  <si>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</si>
  <si>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</si>
  <si>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</si>
  <si>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</si>
  <si>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</si>
  <si>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</si>
  <si>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</si>
  <si>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</si>
  <si>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</si>
  <si>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</si>
  <si>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</si>
  <si>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</si>
  <si>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</si>
  <si>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</si>
  <si>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</si>
  <si>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</si>
  <si>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</si>
  <si>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</si>
  <si>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</si>
  <si>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</si>
  <si>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</si>
  <si>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</si>
  <si>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</si>
  <si>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</si>
  <si>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</si>
  <si>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</si>
  <si>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</si>
  <si>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</si>
  <si>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</si>
  <si>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</si>
  <si>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</si>
  <si>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</si>
  <si>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</si>
  <si>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</si>
  <si>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</si>
  <si>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</si>
  <si>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</si>
  <si>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</si>
  <si>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</si>
  <si>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</si>
  <si>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</si>
  <si>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</si>
  <si>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</si>
  <si>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</si>
  <si>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</si>
  <si>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</si>
  <si>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</si>
  <si>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</si>
  <si>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</si>
  <si>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</si>
  <si>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</si>
  <si>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</si>
  <si>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</si>
  <si>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</si>
  <si>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</si>
  <si>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</si>
  <si>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</si>
  <si>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</si>
  <si>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</si>
  <si>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</si>
  <si>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</si>
  <si>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</si>
  <si>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</si>
  <si>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</si>
  <si>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</si>
  <si>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</si>
  <si>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</si>
  <si>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</si>
  <si>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</si>
  <si>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</si>
  <si>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</si>
  <si>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</si>
  <si>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</si>
  <si>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</si>
  <si>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</si>
  <si>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</si>
  <si>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</si>
  <si>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</si>
  <si>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</si>
  <si>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</si>
  <si>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</si>
  <si>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</si>
  <si>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</si>
  <si>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</si>
  <si>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</si>
  <si>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</si>
  <si>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</si>
  <si>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</si>
  <si>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</si>
  <si>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</si>
  <si>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</si>
  <si>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</si>
  <si>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</si>
  <si>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</si>
  <si>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</si>
  <si>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</si>
  <si>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</si>
  <si>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</si>
  <si>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</si>
  <si>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</si>
  <si>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</si>
  <si>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</si>
  <si>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</si>
  <si>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</si>
  <si>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</si>
  <si>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</si>
  <si>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</si>
  <si>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</si>
  <si>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</si>
  <si>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</si>
  <si>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</si>
  <si>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</si>
  <si>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</si>
  <si>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</si>
  <si>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</si>
  <si>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</si>
  <si>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</si>
  <si>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</si>
  <si>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</si>
  <si>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</si>
  <si>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</si>
  <si>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</si>
  <si>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</si>
  <si>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</si>
  <si>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</si>
  <si>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</si>
  <si>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</si>
  <si>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</si>
  <si>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</si>
  <si>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</si>
  <si>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</si>
  <si>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</si>
  <si>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</si>
  <si>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</si>
  <si>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</si>
  <si>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</si>
  <si>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</si>
  <si>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</si>
  <si>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</si>
  <si>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</si>
  <si>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</si>
  <si>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</si>
  <si>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</si>
  <si>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</si>
  <si>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</si>
  <si>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</si>
  <si>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</si>
  <si>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</si>
  <si>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</si>
  <si>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</si>
  <si>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</si>
  <si>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</si>
  <si>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</si>
  <si>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</si>
  <si>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</si>
  <si>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</si>
  <si>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</si>
  <si>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</si>
  <si>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</si>
  <si>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</si>
  <si>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</si>
  <si>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</si>
  <si>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</si>
  <si>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</si>
  <si>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</si>
  <si>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</si>
  <si>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</si>
  <si>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</si>
  <si>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</si>
  <si>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</si>
  <si>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</si>
  <si>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</si>
  <si>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</si>
  <si>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</si>
  <si>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</si>
  <si>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</si>
  <si>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</si>
  <si>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</si>
  <si>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</si>
  <si>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</si>
  <si>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</si>
  <si>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</si>
  <si>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</si>
  <si>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</si>
  <si>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</si>
  <si>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</si>
  <si>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</si>
  <si>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</si>
  <si>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</si>
  <si>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</si>
  <si>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</si>
  <si>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</si>
  <si>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</si>
  <si>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</si>
  <si>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</si>
  <si>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</si>
  <si>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</si>
  <si>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</si>
  <si>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</si>
  <si>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</si>
  <si>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</si>
  <si>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</si>
  <si>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</si>
  <si>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</si>
  <si>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</si>
  <si>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</si>
  <si>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</si>
  <si>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</si>
  <si>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</si>
  <si>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</si>
  <si>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</si>
  <si>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</si>
  <si>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</si>
  <si>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</si>
  <si>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</si>
  <si>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</si>
  <si>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</si>
  <si>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</si>
  <si>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</si>
  <si>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</si>
  <si>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</si>
  <si>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</si>
  <si>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</si>
  <si>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</si>
  <si>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</si>
  <si>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</si>
  <si>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</si>
  <si>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</si>
  <si>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</si>
  <si>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</si>
  <si>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</si>
  <si>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</si>
  <si>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</si>
  <si>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</si>
  <si>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</si>
  <si>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</si>
  <si>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</si>
  <si>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</si>
  <si>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</si>
  <si>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</si>
  <si>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</si>
  <si>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</si>
  <si>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</si>
  <si>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</si>
  <si>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</si>
  <si>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</si>
  <si>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</si>
  <si>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</si>
  <si>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</si>
  <si>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</si>
  <si>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</si>
  <si>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</si>
  <si>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</si>
  <si>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</si>
  <si>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</si>
  <si>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</si>
  <si>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</si>
  <si>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</si>
  <si>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</si>
  <si>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</si>
  <si>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</si>
  <si>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</si>
  <si>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</si>
  <si>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</si>
  <si>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</si>
  <si>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</si>
  <si>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</si>
  <si>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</si>
  <si>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</si>
  <si>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</si>
  <si>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</si>
  <si>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</si>
  <si>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</si>
  <si>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</si>
  <si>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</si>
  <si>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</si>
  <si>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</si>
  <si>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</si>
  <si>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</si>
  <si>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</si>
  <si>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</si>
  <si>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</si>
  <si>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</si>
  <si>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</si>
  <si>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</si>
  <si>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</si>
  <si>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</si>
  <si>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</si>
  <si>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</si>
  <si>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</si>
  <si>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</si>
  <si>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</si>
  <si>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</si>
  <si>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</si>
  <si>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</si>
  <si>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</si>
  <si>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</si>
  <si>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</si>
  <si>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</si>
  <si>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</si>
  <si>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</si>
  <si>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</si>
  <si>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</si>
  <si>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</si>
  <si>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</si>
  <si>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</si>
  <si>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</si>
  <si>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</si>
  <si>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</si>
  <si>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</si>
  <si>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</si>
  <si>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</si>
  <si>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</si>
  <si>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</si>
  <si>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</si>
  <si>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</si>
  <si>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</si>
  <si>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</si>
  <si>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</si>
  <si>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</si>
  <si>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</si>
  <si>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</si>
  <si>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</si>
  <si>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</si>
  <si>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</si>
  <si>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</si>
  <si>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</si>
  <si>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</si>
  <si>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</si>
  <si>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</si>
  <si>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</si>
  <si>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</si>
  <si>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</si>
  <si>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</si>
  <si>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</si>
  <si>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</si>
  <si>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</si>
  <si>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</si>
  <si>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</si>
  <si>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</si>
  <si>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</si>
  <si>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</si>
  <si>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</si>
  <si>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</si>
  <si>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</si>
  <si>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</si>
  <si>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</si>
  <si>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</si>
  <si>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</si>
  <si>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</si>
  <si>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</si>
  <si>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</si>
  <si>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</si>
  <si>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</si>
  <si>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</si>
  <si>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</si>
  <si>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</si>
  <si>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</si>
  <si>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</si>
  <si>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</si>
  <si>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</si>
  <si>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</si>
  <si>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</si>
  <si>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</si>
  <si>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</si>
  <si>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</si>
  <si>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</si>
  <si>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</si>
  <si>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</si>
  <si>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</si>
  <si>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</si>
  <si>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</si>
  <si>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</si>
  <si>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</si>
  <si>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</si>
  <si>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</si>
  <si>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</si>
  <si>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</si>
  <si>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</si>
  <si>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</si>
  <si>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</si>
  <si>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</si>
  <si>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</si>
  <si>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</si>
  <si>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</si>
  <si>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</si>
  <si>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</si>
  <si>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</si>
  <si>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</si>
  <si>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</si>
  <si>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</si>
  <si>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</si>
  <si>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</si>
  <si>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</si>
  <si>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</si>
  <si>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</si>
  <si>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</si>
  <si>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</si>
  <si>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</si>
  <si>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</si>
  <si>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</si>
  <si>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</si>
  <si>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</si>
  <si>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</si>
  <si>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</si>
  <si>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</si>
  <si>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</si>
  <si>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</si>
  <si>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</si>
  <si>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</si>
  <si>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</si>
  <si>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</si>
  <si>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</si>
  <si>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</si>
  <si>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</si>
  <si>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</si>
  <si>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</si>
  <si>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</si>
  <si>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</si>
  <si>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</si>
  <si>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</si>
  <si>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</si>
  <si>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</si>
  <si>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</si>
  <si>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</si>
  <si>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</si>
  <si>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</si>
  <si>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</si>
  <si>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</si>
  <si>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</si>
  <si>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</si>
  <si>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</si>
  <si>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</si>
  <si>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</si>
  <si>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</si>
  <si>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</si>
  <si>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</si>
  <si>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</si>
  <si>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</si>
  <si>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</si>
  <si>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</si>
  <si>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</si>
  <si>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</si>
  <si>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</si>
  <si>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</si>
  <si>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</si>
  <si>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</si>
  <si>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</si>
  <si>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</si>
  <si>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</si>
  <si>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</si>
  <si>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</si>
  <si>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</si>
  <si>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</si>
  <si>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</si>
  <si>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</si>
  <si>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</si>
  <si>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</si>
  <si>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</si>
  <si>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</si>
  <si>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</si>
  <si>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</si>
  <si>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</si>
  <si>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</si>
  <si>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</si>
  <si>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</si>
  <si>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</si>
  <si>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</si>
  <si>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</si>
  <si>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</si>
  <si>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</si>
  <si>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</si>
  <si>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</si>
  <si>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</si>
  <si>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</si>
  <si>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</si>
  <si>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</si>
  <si>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</si>
  <si>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</si>
  <si>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</si>
  <si>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</si>
  <si>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</si>
  <si>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</si>
  <si>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</si>
  <si>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</si>
  <si>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</si>
  <si>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</si>
  <si>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</si>
  <si>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</si>
  <si>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</si>
  <si>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</si>
  <si>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</si>
  <si>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</si>
  <si>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</si>
  <si>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</si>
  <si>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</si>
  <si>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</si>
  <si>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</si>
  <si>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</si>
  <si>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</si>
  <si>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</si>
  <si>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</si>
  <si>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</si>
  <si>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</si>
  <si>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</si>
  <si>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</si>
  <si>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</si>
  <si>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</si>
  <si>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</si>
  <si>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</si>
  <si>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</si>
  <si>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</si>
  <si>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</si>
  <si>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</si>
  <si>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</si>
  <si>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</si>
  <si>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</si>
  <si>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</si>
  <si>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</si>
  <si>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</si>
  <si>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</si>
  <si>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</si>
  <si>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</si>
  <si>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</si>
  <si>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</si>
  <si>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</si>
  <si>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</si>
  <si>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</si>
  <si>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</si>
  <si>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</si>
  <si>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</si>
  <si>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</si>
  <si>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</si>
  <si>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</si>
  <si>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</si>
  <si>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</si>
  <si>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</si>
  <si>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</si>
  <si>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</si>
  <si>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</si>
  <si>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</si>
  <si>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</si>
  <si>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</si>
  <si>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</si>
  <si>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</si>
  <si>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</si>
  <si>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</si>
  <si>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</si>
  <si>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</si>
  <si>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</si>
  <si>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</si>
  <si>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</si>
  <si>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</si>
  <si>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</si>
  <si>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</si>
  <si>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</si>
  <si>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</si>
  <si>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</si>
  <si>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</si>
  <si>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</si>
  <si>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</si>
  <si>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</si>
  <si>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</si>
  <si>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</si>
  <si>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</si>
  <si>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</si>
  <si>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</si>
  <si>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</si>
  <si>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</si>
  <si>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</si>
  <si>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</si>
  <si>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</si>
  <si>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</si>
  <si>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</si>
  <si>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</si>
  <si>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</si>
  <si>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</si>
  <si>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</si>
  <si>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</si>
  <si>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</si>
  <si>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</si>
  <si>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</si>
  <si>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</si>
  <si>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</si>
  <si>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</si>
  <si>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</si>
  <si>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</si>
  <si>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</si>
  <si>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</si>
  <si>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</si>
  <si>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</si>
  <si>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</si>
  <si>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</si>
  <si>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</si>
  <si>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</si>
  <si>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</si>
  <si>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</si>
  <si>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</si>
  <si>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</si>
  <si>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</si>
  <si>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</si>
  <si>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</si>
  <si>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</si>
  <si>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</si>
  <si>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</si>
  <si>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</si>
  <si>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</si>
  <si>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</si>
  <si>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</si>
  <si>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</si>
  <si>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</si>
  <si>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</si>
  <si>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</si>
  <si>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</si>
  <si>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</si>
  <si>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</si>
  <si>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</si>
  <si>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</si>
  <si>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</si>
  <si>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</si>
  <si>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</si>
  <si>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</si>
  <si>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</si>
  <si>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</si>
  <si>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</si>
  <si>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</si>
  <si>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</si>
  <si>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</si>
  <si>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</si>
  <si>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</si>
  <si>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</si>
  <si>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</si>
  <si>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</si>
  <si>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</si>
  <si>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</si>
  <si>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</si>
  <si>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</si>
  <si>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</si>
  <si>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</si>
  <si>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</si>
  <si>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</si>
  <si>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</si>
  <si>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</si>
  <si>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</si>
  <si>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</si>
  <si>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</si>
  <si>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</si>
  <si>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</si>
  <si>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</si>
  <si>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</si>
  <si>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</si>
  <si>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</si>
  <si>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</si>
  <si>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</si>
  <si>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</si>
  <si>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</si>
  <si>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</si>
  <si>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</si>
  <si>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</si>
  <si>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</si>
  <si>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</si>
  <si>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</si>
  <si>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</si>
  <si>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</si>
  <si>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</si>
  <si>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</si>
  <si>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</si>
  <si>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</si>
  <si>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</si>
  <si>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</si>
  <si>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</si>
  <si>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</si>
  <si>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</si>
  <si>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</si>
  <si>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</si>
  <si>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</si>
  <si>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</si>
  <si>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</si>
  <si>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</si>
  <si>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</si>
  <si>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</si>
  <si>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</si>
  <si>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</si>
  <si>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</si>
  <si>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</si>
  <si>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</si>
  <si>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</si>
  <si>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</si>
  <si>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</si>
  <si>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</si>
  <si>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</si>
  <si>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</si>
  <si>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</si>
  <si>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</si>
  <si>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</si>
  <si>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</si>
  <si>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</si>
  <si>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</si>
  <si>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</si>
  <si>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</si>
  <si>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</si>
  <si>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</si>
  <si>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</si>
  <si>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</si>
  <si>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</si>
  <si>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</si>
  <si>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</si>
  <si>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</si>
  <si>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</si>
  <si>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</si>
  <si>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</si>
  <si>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</si>
  <si>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</si>
  <si>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</si>
  <si>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</si>
  <si>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</si>
  <si>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</si>
  <si>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</si>
  <si>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</si>
  <si>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</si>
  <si>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</si>
  <si>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</si>
  <si>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</si>
  <si>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</si>
  <si>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</si>
  <si>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</si>
  <si>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</si>
  <si>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</si>
  <si>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</si>
  <si>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</si>
  <si>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</si>
  <si>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</si>
  <si>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</si>
  <si>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</si>
  <si>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</si>
  <si>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</si>
  <si>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</si>
  <si>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</si>
  <si>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</si>
  <si>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</si>
  <si>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</si>
  <si>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</si>
  <si>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</si>
  <si>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</si>
  <si>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</si>
  <si>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</si>
  <si>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</si>
  <si>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</si>
  <si>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</si>
  <si>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</si>
  <si>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</si>
  <si>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</si>
  <si>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</si>
  <si>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</si>
  <si>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</si>
  <si>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</si>
  <si>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</si>
  <si>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</si>
  <si>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</si>
  <si>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</si>
  <si>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</si>
  <si>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</si>
  <si>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</si>
  <si>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</si>
  <si>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</si>
  <si>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</si>
  <si>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</si>
  <si>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</si>
  <si>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</si>
  <si>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</si>
  <si>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</si>
  <si>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</si>
  <si>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</si>
  <si>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</si>
  <si>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</si>
  <si>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</si>
  <si>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</si>
  <si>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</si>
  <si>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</si>
  <si>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</si>
  <si>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</si>
  <si>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</si>
  <si>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</si>
  <si>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</si>
  <si>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</si>
  <si>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</si>
  <si>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</si>
  <si>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</si>
  <si>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</si>
  <si>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</si>
  <si>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</si>
  <si>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</si>
  <si>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</si>
  <si>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</si>
  <si>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</si>
  <si>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</si>
  <si>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</si>
  <si>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</si>
  <si>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</si>
  <si>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</si>
  <si>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</si>
  <si>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</si>
  <si>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</si>
  <si>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</si>
  <si>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</si>
  <si>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</si>
  <si>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</si>
  <si>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</si>
  <si>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</si>
  <si>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</si>
  <si>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</si>
  <si>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</si>
  <si>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</si>
  <si>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</si>
  <si>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</si>
  <si>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</si>
  <si>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</si>
  <si>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</si>
  <si>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</si>
  <si>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</si>
  <si>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</si>
  <si>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</si>
  <si>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</si>
  <si>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</si>
  <si>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</si>
  <si>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</si>
  <si>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</si>
  <si>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</si>
  <si>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</si>
  <si>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</si>
  <si>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</si>
  <si>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</si>
  <si>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</si>
  <si>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</si>
  <si>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</si>
  <si>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</si>
  <si>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</si>
  <si>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</si>
  <si>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</si>
  <si>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</si>
  <si>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</si>
  <si>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</si>
  <si>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</si>
  <si>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</si>
  <si>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</si>
  <si>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</si>
  <si>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</si>
  <si>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</si>
  <si>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</si>
  <si>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</si>
  <si>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</si>
  <si>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</si>
  <si>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</si>
  <si>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</si>
  <si>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</si>
  <si>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</si>
  <si>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</si>
  <si>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</si>
  <si>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</si>
  <si>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</si>
  <si>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</si>
  <si>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</si>
  <si>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</si>
  <si>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</si>
  <si>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</si>
  <si>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</si>
  <si>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</si>
  <si>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</si>
  <si>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</si>
  <si>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</si>
  <si>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</si>
  <si>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</si>
  <si>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</si>
  <si>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</si>
  <si>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</si>
  <si>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</si>
  <si>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</si>
  <si>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</si>
  <si>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</si>
  <si>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</si>
  <si>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</si>
  <si>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</si>
  <si>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</si>
  <si>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</si>
  <si>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</si>
  <si>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</si>
  <si>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</si>
  <si>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</si>
  <si>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</si>
  <si>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</si>
  <si>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</si>
  <si>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</si>
  <si>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</si>
  <si>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</si>
  <si>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</si>
  <si>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</si>
  <si>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</si>
  <si>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</si>
  <si>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</si>
  <si>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</si>
  <si>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</si>
  <si>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</si>
  <si>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</si>
  <si>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</si>
  <si>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</si>
  <si>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</si>
  <si>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</si>
  <si>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</si>
  <si>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</si>
  <si>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</si>
  <si>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</si>
  <si>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</si>
  <si>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</si>
  <si>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</si>
  <si>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</si>
  <si>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</si>
  <si>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</si>
  <si>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</si>
  <si>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</si>
  <si>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</si>
  <si>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</si>
  <si>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</si>
  <si>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</si>
  <si>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</si>
  <si>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</si>
  <si>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</si>
  <si>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</si>
  <si>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</si>
  <si>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</si>
  <si>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</si>
  <si>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</si>
  <si>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</si>
  <si>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</si>
  <si>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</si>
  <si>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</si>
  <si>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</si>
  <si>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</si>
  <si>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</si>
  <si>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</si>
  <si>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</si>
  <si>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</si>
  <si>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</si>
  <si>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</si>
  <si>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</si>
  <si>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</si>
  <si>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</si>
  <si>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</si>
  <si>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</si>
  <si>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</si>
  <si>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</si>
  <si>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</si>
  <si>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</si>
  <si>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</si>
  <si>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</si>
  <si>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</si>
  <si>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</si>
  <si>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</si>
  <si>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</si>
  <si>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</si>
  <si>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</si>
  <si>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</si>
  <si>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</si>
  <si>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</si>
  <si>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</si>
  <si>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</si>
  <si>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</si>
  <si>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</si>
  <si>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</si>
  <si>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</si>
  <si>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</si>
  <si>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</si>
  <si>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</si>
  <si>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</si>
  <si>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</si>
  <si>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</si>
  <si>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</si>
  <si>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</si>
  <si>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</si>
  <si>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</si>
  <si>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</si>
  <si>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</si>
  <si>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</si>
  <si>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</si>
  <si>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</si>
  <si>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</si>
  <si>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</si>
  <si>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</si>
  <si>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</si>
  <si>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</si>
  <si>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</si>
  <si>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</si>
  <si>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</si>
  <si>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</si>
  <si>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</si>
  <si>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</si>
  <si>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</si>
  <si>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</si>
  <si>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</si>
  <si>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</si>
  <si>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</si>
  <si>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</si>
  <si>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</si>
  <si>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</si>
  <si>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</si>
  <si>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</si>
  <si>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</si>
  <si>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</si>
  <si>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</si>
  <si>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</si>
  <si>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</si>
  <si>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</si>
  <si>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</si>
  <si>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</si>
  <si>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</si>
  <si>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</si>
  <si>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</si>
  <si>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</si>
  <si>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</si>
  <si>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</si>
  <si>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</si>
  <si>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</si>
  <si>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</si>
  <si>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</si>
  <si>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</si>
  <si>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</si>
  <si>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</si>
  <si>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</si>
  <si>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</si>
  <si>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</si>
  <si>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</si>
  <si>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</si>
  <si>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</si>
  <si>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</si>
  <si>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</si>
  <si>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</si>
  <si>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</si>
  <si>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</si>
  <si>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</si>
  <si>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</si>
  <si>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</si>
  <si>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</si>
  <si>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</si>
  <si>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</si>
  <si>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</si>
  <si>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</si>
  <si>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</si>
  <si>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</si>
  <si>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</si>
  <si>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</si>
  <si>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</si>
  <si>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</si>
  <si>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</si>
  <si>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</si>
  <si>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</si>
  <si>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</si>
  <si>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</si>
  <si>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</si>
  <si>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</si>
  <si>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</si>
  <si>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</si>
  <si>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</si>
  <si>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</si>
  <si>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</si>
  <si>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</si>
  <si>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</si>
  <si>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</si>
  <si>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</si>
  <si>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</si>
  <si>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</si>
  <si>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</si>
  <si>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</si>
  <si>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</si>
  <si>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</si>
  <si>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</si>
  <si>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</si>
  <si>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</si>
  <si>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</si>
  <si>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</si>
  <si>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</si>
  <si>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</si>
  <si>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</si>
  <si>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</si>
  <si>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</si>
  <si>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</si>
  <si>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</si>
  <si>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</si>
  <si>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</si>
  <si>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</si>
  <si>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</si>
  <si>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</si>
  <si>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</si>
  <si>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</si>
  <si>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</si>
  <si>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</si>
  <si>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</si>
  <si>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</si>
  <si>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</si>
  <si>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</si>
  <si>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</si>
  <si>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</si>
  <si>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</si>
  <si>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</si>
  <si>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</si>
  <si>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</si>
  <si>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</si>
  <si>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</si>
  <si>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</si>
  <si>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</si>
  <si>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</si>
  <si>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</si>
  <si>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</si>
  <si>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</si>
  <si>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</si>
  <si>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</si>
  <si>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</si>
  <si>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</si>
  <si>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</si>
  <si>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</si>
  <si>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</si>
  <si>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</si>
  <si>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</si>
  <si>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</si>
  <si>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</si>
  <si>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</si>
  <si>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</si>
  <si>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</si>
  <si>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</si>
  <si>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</si>
  <si>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</si>
  <si>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</si>
  <si>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</si>
  <si>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</si>
  <si>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</si>
  <si>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</si>
  <si>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</si>
  <si>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</si>
  <si>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</si>
  <si>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</si>
  <si>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</si>
  <si>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</si>
  <si>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</si>
  <si>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</si>
  <si>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</si>
  <si>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</si>
  <si>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</si>
  <si>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</si>
  <si>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</si>
  <si>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</si>
  <si>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</si>
  <si>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</si>
  <si>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</si>
  <si>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</si>
  <si>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</si>
  <si>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</si>
  <si>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</si>
  <si>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</si>
  <si>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</si>
  <si>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</si>
  <si>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</si>
  <si>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</si>
  <si>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</si>
  <si>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</si>
  <si>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</si>
  <si>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</si>
  <si>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</si>
  <si>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</si>
  <si>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</si>
  <si>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</si>
  <si>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</si>
  <si>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</si>
  <si>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</si>
  <si>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</si>
  <si>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</si>
  <si>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</si>
  <si>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</si>
  <si>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</si>
  <si>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</si>
  <si>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</si>
  <si>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</si>
  <si>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</si>
  <si>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</si>
  <si>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</si>
  <si>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</si>
  <si>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</si>
  <si>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</si>
  <si>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</si>
  <si>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</si>
  <si>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</si>
  <si>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</si>
  <si>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</si>
  <si>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</si>
  <si>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</si>
  <si>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</si>
  <si>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</si>
  <si>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</si>
  <si>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</si>
  <si>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</si>
  <si>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</si>
  <si>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</si>
  <si>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</si>
  <si>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</si>
  <si>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</si>
  <si>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</si>
  <si>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</si>
  <si>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</si>
  <si>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</si>
  <si>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</si>
  <si>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</si>
  <si>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</si>
  <si>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</si>
  <si>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</si>
  <si>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</si>
  <si>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</si>
  <si>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</si>
  <si>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</si>
  <si>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</si>
  <si>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</si>
  <si>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</si>
  <si>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</si>
  <si>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</si>
  <si>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</si>
  <si>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</si>
  <si>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</si>
  <si>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</si>
  <si>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</si>
  <si>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</si>
  <si>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</si>
  <si>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</si>
  <si>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</si>
  <si>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</si>
  <si>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</si>
  <si>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</si>
  <si>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</si>
  <si>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</si>
  <si>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</si>
  <si>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</si>
  <si>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</si>
  <si>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</si>
  <si>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</si>
  <si>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</si>
  <si>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</si>
  <si>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</si>
  <si>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</si>
  <si>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</si>
  <si>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</si>
  <si>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</si>
  <si>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</si>
  <si>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</si>
  <si>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</si>
  <si>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</si>
  <si>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</si>
  <si>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</si>
  <si>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</si>
  <si>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</si>
  <si>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</si>
  <si>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</si>
  <si>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</si>
  <si>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</si>
  <si>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</si>
  <si>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</si>
  <si>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</si>
  <si>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</si>
  <si>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</si>
  <si>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</si>
  <si>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</si>
  <si>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</si>
  <si>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</si>
  <si>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</si>
  <si>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</si>
  <si>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</si>
  <si>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</si>
  <si>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</si>
  <si>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</si>
  <si>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</si>
  <si>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</si>
  <si>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</si>
  <si>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</si>
  <si>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</si>
  <si>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</si>
  <si>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</si>
  <si>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</si>
  <si>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</si>
  <si>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</si>
  <si>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</si>
  <si>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</si>
  <si>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</si>
  <si>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</si>
  <si>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</si>
  <si>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</si>
  <si>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</si>
  <si>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</si>
  <si>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</si>
  <si>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</si>
  <si>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</si>
  <si>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</si>
  <si>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</si>
  <si>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</si>
  <si>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</si>
  <si>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</si>
  <si>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</si>
  <si>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</si>
  <si>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</si>
  <si>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</si>
  <si>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</si>
  <si>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</si>
  <si>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</si>
  <si>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</si>
  <si>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</si>
  <si>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</si>
  <si>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</si>
  <si>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</si>
  <si>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</si>
  <si>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</si>
  <si>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</si>
  <si>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</si>
  <si>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</si>
  <si>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</si>
  <si>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</si>
  <si>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</si>
  <si>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</si>
  <si>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</si>
  <si>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</si>
  <si>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</si>
  <si>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</si>
  <si>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</si>
  <si>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</si>
  <si>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</si>
  <si>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</si>
  <si>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</si>
  <si>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</si>
  <si>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</si>
  <si>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</si>
  <si>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</si>
  <si>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</si>
  <si>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</si>
  <si>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</si>
  <si>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</si>
  <si>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</si>
  <si>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</si>
  <si>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</si>
  <si>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</si>
  <si>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</si>
  <si>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</si>
  <si>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</si>
  <si>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</si>
  <si>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</si>
  <si>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</si>
  <si>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</si>
  <si>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</si>
  <si>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</si>
  <si>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</si>
  <si>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</si>
  <si>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</si>
  <si>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</si>
  <si>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</si>
  <si>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</si>
  <si>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</si>
  <si>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</si>
  <si>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</si>
  <si>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</si>
  <si>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</si>
  <si>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</si>
  <si>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</si>
  <si>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</si>
  <si>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</si>
  <si>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</si>
  <si>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</si>
  <si>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</si>
  <si>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</si>
  <si>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</si>
  <si>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</si>
  <si>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</si>
  <si>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</si>
  <si>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</si>
  <si>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</si>
  <si>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</si>
  <si>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</si>
  <si>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</si>
  <si>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</si>
  <si>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</si>
  <si>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</si>
  <si>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</si>
  <si>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</si>
  <si>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</si>
  <si>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</si>
  <si>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</si>
  <si>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</si>
  <si>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</si>
  <si>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</si>
  <si>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</si>
  <si>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</si>
  <si>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</si>
  <si>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</si>
  <si>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</si>
  <si>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</si>
  <si>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</si>
  <si>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</si>
  <si>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</si>
  <si>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</si>
  <si>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</si>
  <si>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</si>
  <si>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</si>
  <si>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</si>
  <si>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</si>
  <si>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</si>
  <si>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</si>
  <si>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</si>
  <si>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</si>
  <si>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</si>
  <si>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</si>
  <si>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</si>
  <si>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</si>
  <si>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</si>
  <si>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</si>
  <si>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</si>
  <si>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</si>
  <si>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</si>
  <si>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</si>
  <si>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</si>
  <si>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</si>
  <si>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</si>
  <si>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</si>
  <si>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</si>
  <si>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</si>
  <si>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</si>
  <si>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</si>
  <si>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</si>
  <si>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</si>
  <si>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</si>
  <si>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</si>
  <si>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</si>
  <si>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</si>
  <si>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</si>
  <si>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</si>
  <si>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</si>
  <si>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</si>
  <si>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</si>
  <si>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</si>
  <si>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</si>
  <si>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</si>
  <si>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</si>
  <si>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</si>
  <si>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</si>
  <si>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</si>
  <si>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</si>
  <si>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</si>
  <si>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</si>
  <si>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</si>
  <si>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</si>
  <si>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</si>
  <si>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</si>
  <si>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</si>
  <si>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</si>
  <si>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</si>
  <si>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</si>
  <si>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</si>
  <si>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</si>
  <si>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</si>
  <si>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</si>
  <si>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</si>
  <si>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</si>
  <si>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</si>
  <si>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</si>
  <si>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</si>
  <si>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</si>
  <si>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</si>
  <si>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</si>
  <si>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</si>
  <si>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</si>
  <si>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</si>
  <si>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</si>
  <si>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</si>
  <si>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</si>
  <si>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</si>
  <si>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</si>
  <si>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</si>
  <si>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</si>
  <si>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</si>
  <si>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</si>
  <si>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</si>
  <si>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</si>
  <si>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</si>
  <si>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</si>
  <si>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</si>
  <si>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</si>
  <si>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</si>
  <si>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</si>
  <si>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</si>
  <si>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</si>
  <si>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</si>
  <si>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</si>
  <si>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</si>
  <si>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</si>
  <si>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</si>
  <si>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</si>
  <si>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</si>
  <si>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</si>
  <si>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</si>
  <si>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</si>
  <si>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</si>
  <si>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</si>
  <si>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</si>
  <si>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</si>
  <si>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</si>
  <si>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</si>
  <si>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</si>
  <si>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</si>
  <si>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</si>
  <si>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</si>
  <si>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</si>
  <si>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</si>
  <si>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</si>
  <si>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</si>
  <si>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</si>
  <si>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</si>
  <si>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</si>
  <si>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</si>
  <si>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</si>
  <si>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</si>
  <si>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</si>
  <si>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</si>
  <si>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</si>
  <si>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</si>
  <si>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</si>
  <si>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</si>
  <si>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</si>
  <si>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</si>
  <si>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</si>
  <si>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</si>
  <si>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</si>
  <si>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</si>
  <si>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</si>
  <si>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</si>
  <si>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</si>
  <si>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</si>
  <si>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</si>
  <si>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</si>
  <si>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</si>
  <si>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</si>
  <si>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</si>
  <si>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</si>
  <si>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</si>
  <si>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</si>
  <si>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</si>
  <si>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</si>
  <si>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</si>
  <si>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</si>
  <si>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</si>
  <si>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</si>
  <si>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</si>
  <si>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</si>
  <si>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</si>
  <si>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</si>
  <si>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</si>
  <si>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</si>
  <si>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</si>
  <si>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</si>
  <si>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</si>
  <si>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</si>
  <si>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</si>
  <si>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</si>
  <si>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</si>
  <si>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</si>
  <si>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</si>
  <si>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</si>
  <si>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</si>
  <si>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</si>
  <si>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</si>
  <si>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</si>
  <si>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</si>
  <si>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</si>
  <si>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</si>
  <si>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</si>
  <si>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</si>
  <si>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</si>
  <si>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</si>
  <si>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</si>
  <si>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</si>
  <si>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</si>
  <si>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</si>
  <si>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</si>
  <si>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</si>
  <si>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</si>
  <si>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</si>
  <si>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</si>
  <si>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</si>
  <si>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</si>
  <si>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</si>
  <si>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</si>
  <si>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</si>
  <si>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</si>
  <si>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</si>
  <si>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</si>
  <si>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</si>
  <si>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</si>
  <si>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</si>
  <si>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</si>
  <si>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</si>
  <si>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</si>
  <si>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</si>
  <si>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</si>
  <si>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</si>
  <si>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</si>
  <si>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</si>
  <si>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</si>
  <si>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</si>
  <si>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</si>
  <si>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</si>
  <si>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</si>
  <si>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</si>
  <si>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</si>
  <si>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</si>
  <si>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</si>
  <si>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</si>
  <si>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</si>
  <si>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</si>
  <si>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</si>
  <si>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</si>
  <si>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</si>
  <si>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</si>
  <si>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</si>
  <si>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</si>
  <si>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</si>
  <si>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</si>
  <si>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</si>
  <si>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</si>
  <si>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</si>
  <si>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</si>
  <si>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</si>
  <si>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</si>
  <si>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</si>
  <si>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</si>
  <si>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</si>
  <si>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</si>
  <si>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</si>
  <si>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</si>
  <si>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</si>
  <si>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</si>
  <si>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</si>
  <si>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</si>
  <si>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</si>
  <si>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</si>
  <si>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</si>
  <si>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</si>
  <si>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</si>
  <si>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</si>
  <si>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</si>
  <si>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</si>
  <si>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</si>
  <si>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</si>
  <si>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</si>
  <si>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</si>
  <si>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</si>
  <si>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</si>
  <si>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</si>
  <si>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</si>
  <si>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</si>
  <si>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</si>
  <si>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</si>
  <si>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</si>
  <si>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</si>
  <si>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</si>
  <si>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</si>
  <si>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</si>
  <si>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</si>
  <si>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</si>
  <si>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</si>
  <si>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</si>
  <si>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</si>
  <si>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</si>
  <si>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</si>
  <si>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</si>
  <si>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</si>
  <si>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</si>
  <si>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</si>
  <si>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</si>
  <si>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</si>
  <si>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</si>
  <si>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</si>
  <si>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</si>
  <si>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</si>
  <si>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</si>
  <si>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</si>
  <si>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</si>
  <si>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</si>
  <si>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</si>
  <si>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</si>
  <si>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</si>
  <si>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</si>
  <si>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</si>
  <si>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</si>
  <si>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</si>
  <si>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</si>
  <si>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</si>
  <si>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</si>
  <si>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</si>
  <si>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</si>
  <si>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</si>
  <si>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</si>
  <si>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</si>
  <si>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</si>
  <si>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</si>
  <si>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</si>
  <si>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</si>
  <si>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</si>
  <si>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</si>
  <si>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</si>
  <si>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</si>
  <si>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</si>
  <si>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</si>
  <si>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</si>
  <si>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</si>
  <si>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</si>
  <si>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</si>
  <si>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</si>
  <si>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</si>
  <si>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</si>
  <si>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</si>
  <si>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</si>
  <si>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</si>
  <si>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</si>
  <si>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</si>
  <si>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</si>
  <si>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</si>
  <si>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</si>
  <si>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</si>
  <si>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</si>
  <si>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</si>
  <si>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</si>
  <si>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</si>
  <si>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</si>
  <si>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</si>
  <si>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</si>
  <si>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</si>
  <si>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</si>
  <si>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</si>
  <si>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</si>
  <si>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</si>
  <si>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</si>
  <si>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</si>
  <si>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</si>
  <si>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</si>
  <si>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</si>
  <si>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</si>
  <si>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</si>
  <si>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</si>
  <si>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</si>
  <si>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</si>
  <si>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</si>
  <si>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</si>
  <si>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</si>
  <si>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</si>
  <si>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</si>
  <si>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</si>
  <si>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</si>
  <si>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</si>
  <si>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</si>
  <si>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</si>
  <si>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</si>
  <si>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</si>
  <si>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</si>
  <si>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</si>
  <si>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</si>
  <si>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</si>
  <si>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</si>
  <si>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</si>
  <si>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</si>
  <si>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</si>
  <si>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</si>
  <si>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</si>
  <si>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</si>
  <si>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</si>
  <si>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</si>
  <si>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</si>
  <si>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</si>
  <si>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</si>
  <si>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</si>
  <si>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</si>
  <si>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</si>
  <si>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</si>
  <si>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</si>
  <si>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</si>
  <si>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</si>
  <si>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</si>
  <si>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</si>
  <si>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</si>
  <si>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</si>
  <si>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</si>
  <si>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</si>
  <si>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</si>
  <si>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</si>
  <si>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</si>
  <si>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</si>
  <si>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</si>
  <si>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</si>
  <si>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</si>
  <si>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</si>
  <si>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</si>
  <si>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</si>
  <si>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</si>
  <si>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</si>
  <si>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</si>
  <si>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</si>
  <si>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</si>
  <si>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</si>
  <si>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</si>
  <si>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</si>
  <si>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</si>
  <si>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</si>
  <si>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</si>
  <si>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</si>
  <si>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</si>
  <si>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</si>
  <si>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</si>
  <si>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</si>
  <si>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</si>
  <si>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</si>
  <si>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</si>
  <si>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</si>
  <si>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</si>
  <si>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</si>
  <si>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</si>
  <si>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</si>
  <si>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</si>
  <si>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</si>
  <si>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</si>
  <si>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</si>
  <si>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</si>
  <si>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</si>
  <si>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</si>
  <si>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</si>
  <si>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</si>
  <si>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</si>
  <si>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</si>
  <si>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</si>
  <si>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</si>
  <si>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</si>
  <si>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</si>
  <si>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</si>
  <si>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</si>
  <si>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</si>
  <si>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</si>
  <si>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</si>
  <si>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</si>
  <si>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</si>
  <si>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</si>
  <si>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</si>
  <si>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</si>
  <si>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</si>
  <si>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</si>
  <si>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</si>
  <si>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</si>
  <si>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</si>
  <si>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</si>
  <si>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</si>
  <si>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</si>
  <si>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</si>
  <si>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</si>
  <si>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</si>
  <si>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</si>
  <si>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</si>
  <si>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</si>
  <si>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</si>
  <si>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</si>
  <si>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</si>
  <si>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</si>
  <si>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</si>
  <si>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</si>
  <si>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</si>
  <si>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</si>
  <si>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</si>
  <si>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</si>
  <si>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</si>
  <si>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</si>
  <si>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</si>
  <si>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</si>
  <si>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</si>
  <si>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</si>
  <si>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</si>
  <si>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</si>
  <si>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</si>
  <si>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</si>
  <si>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</si>
  <si>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</si>
  <si>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</si>
  <si>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</si>
  <si>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</si>
  <si>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</si>
  <si>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</si>
  <si>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</si>
  <si>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</si>
  <si>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</si>
  <si>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</si>
  <si>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</si>
  <si>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</si>
  <si>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</si>
  <si>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</si>
  <si>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</si>
  <si>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</si>
  <si>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</si>
  <si>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</si>
  <si>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</si>
  <si>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</si>
  <si>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</si>
  <si>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</si>
  <si>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</si>
  <si>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</si>
  <si>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</si>
  <si>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</si>
  <si>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</si>
  <si>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</si>
  <si>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</si>
  <si>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</si>
  <si>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</si>
  <si>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</si>
  <si>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</si>
  <si>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</si>
  <si>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</si>
  <si>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</si>
  <si>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</si>
  <si>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</si>
  <si>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</si>
  <si>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</si>
  <si>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</si>
  <si>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</si>
  <si>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</si>
  <si>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</si>
  <si>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</si>
  <si>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</si>
  <si>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</si>
  <si>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</si>
  <si>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</si>
  <si>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</si>
  <si>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</si>
  <si>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</si>
  <si>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</si>
  <si>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</si>
  <si>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</si>
  <si>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</si>
  <si>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</si>
  <si>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</si>
  <si>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</si>
  <si>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</si>
  <si>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</si>
  <si>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</si>
  <si>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</si>
  <si>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</si>
  <si>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</si>
  <si>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</si>
  <si>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</si>
  <si>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</si>
  <si>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</si>
  <si>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</si>
  <si>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</si>
  <si>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</si>
  <si>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</si>
  <si>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</si>
  <si>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</si>
  <si>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</si>
  <si>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</si>
  <si>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</si>
  <si>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</si>
  <si>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</si>
  <si>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</si>
  <si>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</si>
  <si>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</si>
  <si>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</si>
  <si>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</si>
  <si>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</si>
  <si>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</si>
  <si>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</si>
  <si>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</si>
  <si>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</si>
  <si>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</si>
  <si>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</si>
  <si>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</si>
  <si>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</si>
  <si>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</si>
  <si>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</si>
  <si>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</si>
  <si>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</si>
  <si>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</si>
  <si>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</si>
  <si>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</si>
  <si>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</si>
  <si>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</si>
  <si>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</si>
  <si>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</si>
  <si>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</si>
  <si>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</si>
  <si>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</si>
  <si>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</si>
  <si>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</si>
  <si>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</si>
  <si>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</si>
  <si>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</si>
  <si>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</si>
  <si>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</si>
  <si>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</si>
  <si>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</si>
  <si>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</si>
  <si>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</si>
  <si>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</si>
  <si>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</si>
  <si>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</si>
  <si>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</si>
  <si>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</si>
  <si>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</si>
  <si>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</si>
  <si>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</si>
  <si>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</si>
  <si>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</si>
  <si>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</si>
  <si>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</si>
  <si>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</si>
  <si>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</si>
  <si>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</si>
  <si>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</si>
  <si>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</si>
  <si>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</si>
  <si>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</si>
  <si>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</si>
  <si>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</si>
  <si>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</si>
  <si>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</si>
  <si>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</si>
  <si>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</si>
  <si>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</si>
  <si>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</si>
  <si>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</si>
  <si>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</si>
  <si>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</si>
  <si>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</si>
  <si>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</si>
  <si>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</si>
  <si>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</si>
  <si>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</si>
  <si>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</si>
  <si>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</si>
  <si>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</si>
  <si>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</si>
  <si>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</si>
  <si>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</si>
  <si>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</si>
  <si>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</si>
  <si>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</si>
  <si>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</si>
  <si>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</si>
  <si>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</si>
  <si>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</si>
  <si>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</si>
  <si>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</si>
  <si>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</si>
  <si>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</si>
  <si>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</si>
  <si>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</si>
  <si>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</si>
  <si>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</si>
  <si>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</si>
  <si>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</si>
  <si>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</si>
  <si>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</si>
  <si>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</si>
  <si>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</si>
  <si>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</si>
  <si>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</si>
  <si>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</si>
  <si>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</si>
  <si>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</si>
  <si>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</si>
  <si>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</si>
  <si>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</si>
  <si>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</si>
  <si>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</si>
  <si>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</si>
  <si>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</si>
  <si>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</si>
  <si>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</si>
  <si>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</si>
  <si>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</si>
  <si>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</si>
  <si>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</si>
  <si>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</si>
  <si>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</si>
  <si>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</si>
  <si>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</si>
  <si>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</si>
  <si>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</si>
  <si>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</si>
  <si>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</si>
  <si>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</si>
  <si>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</si>
  <si>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</si>
  <si>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</si>
  <si>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</si>
  <si>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</si>
  <si>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</si>
  <si>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</si>
  <si>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</si>
  <si>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</si>
  <si>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</si>
  <si>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</si>
  <si>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</si>
  <si>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</si>
  <si>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</si>
  <si>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</si>
  <si>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</si>
  <si>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</si>
  <si>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</si>
  <si>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</si>
  <si>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</si>
  <si>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</si>
  <si>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</si>
  <si>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</si>
  <si>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</si>
  <si>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</si>
  <si>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</si>
  <si>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</si>
  <si>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</si>
  <si>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</si>
  <si>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</si>
  <si>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</si>
  <si>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</si>
  <si>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</si>
  <si>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</si>
  <si>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</si>
  <si>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</si>
  <si>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</si>
  <si>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</si>
  <si>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</si>
  <si>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</si>
  <si>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</si>
  <si>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</si>
  <si>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</si>
  <si>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</si>
  <si>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</si>
  <si>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</si>
  <si>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</si>
  <si>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</si>
  <si>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</si>
  <si>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</si>
  <si>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</si>
  <si>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</si>
  <si>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</si>
  <si>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</si>
  <si>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</si>
  <si>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</si>
  <si>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</si>
  <si>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</si>
  <si>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</si>
  <si>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</si>
  <si>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</si>
  <si>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</si>
  <si>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</si>
  <si>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</si>
  <si>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</si>
  <si>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</si>
  <si>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</si>
  <si>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</si>
  <si>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</si>
  <si>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</si>
  <si>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</si>
  <si>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</si>
  <si>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</si>
  <si>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</si>
  <si>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</si>
  <si>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</si>
  <si>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</si>
  <si>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</si>
  <si>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</si>
  <si>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</si>
  <si>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</si>
  <si>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</si>
  <si>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</si>
  <si>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</si>
  <si>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</si>
  <si>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</si>
  <si>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</si>
  <si>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</si>
  <si>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</si>
  <si>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</si>
  <si>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</si>
  <si>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</si>
  <si>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</si>
  <si>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</si>
  <si>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</si>
  <si>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</si>
  <si>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</si>
  <si>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</si>
  <si>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</si>
  <si>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</si>
  <si>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</si>
  <si>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</si>
  <si>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</si>
  <si>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</si>
  <si>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</si>
  <si>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</si>
  <si>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</si>
  <si>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</si>
  <si>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</si>
  <si>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</si>
  <si>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</si>
  <si>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</si>
  <si>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</si>
  <si>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</si>
  <si>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</si>
  <si>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</si>
  <si>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</si>
  <si>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</si>
  <si>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</si>
  <si>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</si>
  <si>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</si>
  <si>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</si>
  <si>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</si>
  <si>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</si>
  <si>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</si>
  <si>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</si>
  <si>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</si>
  <si>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</si>
  <si>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</si>
  <si>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</si>
  <si>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</si>
  <si>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</si>
  <si>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</si>
  <si>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</si>
  <si>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</si>
  <si>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</si>
  <si>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</si>
  <si>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</si>
  <si>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</si>
  <si>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</si>
  <si>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</si>
  <si>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</si>
  <si>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</si>
  <si>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</si>
  <si>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</si>
  <si>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</si>
  <si>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</si>
  <si>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</si>
  <si>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</si>
  <si>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</si>
  <si>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</si>
  <si>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</si>
  <si>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</si>
  <si>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</si>
  <si>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</si>
  <si>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</si>
  <si>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</si>
  <si>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</si>
  <si>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</si>
  <si>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</si>
  <si>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</si>
  <si>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</si>
  <si>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</si>
  <si>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</si>
  <si>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</si>
  <si>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</si>
  <si>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</si>
  <si>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</si>
  <si>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</si>
  <si>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</si>
  <si>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</si>
  <si>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</si>
  <si>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</si>
  <si>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</si>
  <si>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</si>
  <si>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</si>
  <si>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</si>
  <si>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</si>
  <si>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</si>
  <si>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</si>
  <si>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</si>
  <si>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</si>
  <si>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</si>
  <si>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</si>
  <si>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</si>
  <si>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</si>
  <si>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</si>
  <si>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</si>
  <si>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</si>
  <si>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</si>
  <si>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</si>
  <si>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</si>
  <si>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</si>
  <si>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</si>
  <si>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</si>
  <si>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</si>
  <si>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</si>
  <si>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</si>
  <si>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</si>
  <si>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</si>
  <si>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</si>
  <si>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</si>
  <si>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</si>
  <si>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</si>
  <si>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</si>
  <si>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</si>
  <si>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</si>
  <si>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</si>
  <si>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</si>
  <si>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</si>
  <si>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</si>
  <si>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</si>
  <si>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</si>
  <si>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</si>
  <si>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</si>
  <si>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</si>
  <si>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</si>
  <si>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</si>
  <si>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</si>
  <si>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</si>
  <si>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</si>
  <si>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</si>
  <si>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</si>
  <si>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</si>
  <si>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</si>
  <si>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</si>
  <si>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</si>
  <si>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</si>
  <si>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</si>
  <si>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</si>
  <si>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</si>
  <si>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</si>
  <si>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</si>
  <si>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</si>
  <si>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</si>
  <si>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</si>
  <si>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</si>
  <si>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</si>
  <si>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</si>
  <si>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</si>
  <si>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</si>
  <si>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</si>
  <si>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</si>
  <si>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</si>
  <si>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</si>
  <si>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</si>
  <si>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</si>
  <si>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</si>
  <si>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</si>
  <si>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</si>
  <si>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</si>
  <si>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</si>
  <si>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</si>
  <si>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</si>
  <si>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</si>
  <si>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</si>
  <si>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</si>
  <si>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</si>
  <si>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</si>
  <si>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</si>
  <si>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</si>
  <si>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</si>
  <si>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</si>
  <si>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</si>
  <si>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</si>
  <si>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</si>
  <si>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</si>
  <si>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</si>
  <si>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</si>
  <si>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</si>
  <si>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</si>
  <si>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</si>
  <si>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</si>
  <si>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</si>
  <si>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</si>
  <si>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</si>
  <si>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</si>
  <si>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</si>
  <si>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</si>
  <si>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</si>
  <si>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</si>
  <si>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</si>
  <si>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</si>
  <si>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</si>
  <si>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</si>
  <si>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</si>
  <si>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</si>
  <si>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</si>
  <si>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</si>
  <si>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</si>
  <si>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</si>
  <si>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</si>
  <si>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</si>
  <si>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</si>
  <si>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</si>
  <si>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</si>
  <si>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</si>
  <si>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</si>
  <si>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</si>
  <si>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</si>
  <si>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</si>
  <si>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</si>
  <si>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</si>
  <si>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</si>
  <si>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</si>
  <si>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</si>
  <si>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</si>
  <si>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</si>
  <si>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</si>
  <si>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</si>
  <si>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</si>
  <si>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</si>
  <si>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</si>
  <si>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</si>
  <si>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</si>
  <si>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</si>
  <si>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</si>
  <si>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</si>
  <si>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</si>
  <si>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</si>
  <si>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</si>
  <si>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</si>
  <si>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</si>
  <si>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</si>
  <si>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</si>
  <si>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</si>
  <si>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</si>
  <si>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</si>
  <si>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</si>
  <si>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</si>
  <si>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</si>
  <si>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</si>
  <si>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</si>
  <si>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</si>
  <si>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</si>
  <si>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</si>
  <si>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</si>
  <si>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</si>
  <si>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</si>
  <si>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</si>
  <si>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</si>
  <si>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</si>
  <si>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</si>
  <si>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</si>
  <si>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</si>
  <si>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</si>
  <si>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</si>
  <si>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</si>
  <si>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</si>
  <si>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</si>
  <si>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</si>
  <si>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</si>
  <si>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</si>
  <si>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</si>
  <si>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</si>
  <si>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</si>
  <si>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</si>
  <si>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</si>
  <si>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</si>
  <si>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</si>
  <si>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</si>
  <si>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</si>
  <si>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</si>
  <si>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</si>
  <si>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</si>
  <si>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</si>
  <si>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</si>
  <si>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</si>
  <si>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</si>
  <si>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</si>
  <si>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</si>
  <si>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</si>
  <si>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</si>
  <si>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</si>
  <si>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</si>
  <si>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</si>
  <si>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</si>
  <si>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</si>
  <si>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</si>
  <si>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</si>
  <si>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</si>
  <si>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</si>
  <si>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</si>
  <si>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</si>
  <si>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</si>
  <si>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</si>
  <si>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</si>
  <si>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</si>
  <si>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</si>
  <si>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</si>
  <si>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</si>
  <si>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</si>
  <si>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</si>
  <si>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</si>
  <si>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</si>
  <si>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</si>
  <si>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</si>
  <si>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</si>
  <si>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</si>
  <si>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</si>
  <si>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</si>
  <si>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</si>
  <si>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</si>
  <si>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</si>
  <si>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</si>
  <si>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</si>
  <si>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</si>
  <si>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</si>
  <si>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</si>
  <si>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</si>
  <si>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</si>
  <si>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</si>
  <si>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</si>
  <si>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</si>
  <si>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</si>
  <si>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</si>
  <si>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</si>
  <si>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</si>
  <si>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</si>
  <si>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</si>
  <si>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</si>
  <si>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</si>
  <si>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</si>
  <si>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</si>
  <si>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</si>
  <si>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</si>
  <si>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</si>
  <si>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</si>
  <si>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</si>
  <si>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</si>
  <si>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</si>
  <si>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</si>
  <si>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</si>
  <si>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</si>
  <si>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</si>
  <si>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</si>
  <si>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</si>
  <si>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</si>
  <si>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</si>
  <si>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</si>
  <si>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</si>
  <si>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</si>
  <si>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</si>
  <si>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</si>
  <si>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</si>
  <si>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</si>
  <si>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</si>
  <si>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</si>
  <si>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</si>
  <si>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</si>
  <si>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</si>
  <si>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</si>
  <si>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</si>
  <si>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</si>
  <si>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</si>
  <si>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</si>
  <si>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</si>
  <si>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</si>
  <si>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</si>
  <si>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</si>
  <si>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</si>
  <si>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</si>
  <si>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</si>
  <si>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</si>
  <si>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</si>
  <si>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</si>
  <si>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</si>
  <si>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</si>
  <si>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</si>
  <si>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</si>
  <si>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</si>
  <si>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</si>
  <si>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</si>
  <si>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</si>
  <si>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</si>
  <si>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</si>
  <si>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</si>
  <si>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</si>
  <si>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</si>
  <si>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</si>
  <si>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</si>
  <si>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</si>
  <si>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</si>
  <si>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</si>
  <si>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</si>
  <si>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</si>
  <si>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</si>
  <si>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</si>
  <si>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</si>
  <si>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</si>
  <si>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</si>
  <si>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</si>
  <si>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</si>
  <si>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</si>
  <si>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</si>
  <si>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</si>
  <si>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</si>
  <si>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</si>
  <si>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</si>
  <si>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</si>
  <si>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</si>
  <si>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</si>
  <si>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</si>
  <si>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</si>
  <si>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</si>
  <si>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</si>
  <si>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</si>
  <si>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</si>
  <si>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</si>
  <si>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</si>
  <si>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</si>
  <si>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</si>
  <si>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</si>
  <si>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</si>
  <si>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</si>
  <si>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</si>
  <si>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</si>
  <si>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</si>
  <si>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</si>
  <si>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</si>
  <si>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</si>
  <si>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</si>
  <si>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</si>
  <si>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</si>
  <si>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</si>
  <si>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</si>
  <si>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</si>
  <si>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</si>
  <si>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</si>
  <si>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</si>
  <si>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</si>
  <si>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</si>
  <si>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</si>
  <si>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</si>
  <si>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</si>
  <si>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</si>
  <si>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</si>
  <si>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</si>
  <si>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</si>
  <si>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</si>
  <si>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</si>
  <si>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</si>
  <si>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</si>
  <si>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</si>
  <si>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</si>
  <si>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</si>
  <si>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</si>
  <si>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</si>
  <si>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</si>
  <si>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</si>
  <si>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</si>
  <si>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</si>
  <si>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</si>
  <si>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</si>
  <si>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</si>
  <si>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</si>
  <si>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</si>
  <si>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</si>
  <si>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</si>
  <si>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</si>
  <si>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</si>
  <si>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</si>
  <si>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</si>
  <si>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</si>
  <si>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</si>
  <si>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</si>
  <si>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</si>
  <si>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</si>
  <si>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</si>
  <si>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</si>
  <si>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</si>
  <si>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</si>
  <si>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</si>
  <si>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</si>
  <si>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</si>
  <si>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</si>
  <si>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</si>
  <si>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</si>
  <si>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</si>
  <si>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</si>
  <si>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</si>
  <si>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</si>
  <si>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</si>
  <si>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</si>
  <si>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</si>
  <si>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</si>
  <si>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</si>
  <si>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</si>
  <si>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</si>
  <si>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</si>
  <si>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</si>
  <si>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</si>
  <si>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</si>
  <si>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</si>
  <si>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</si>
  <si>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</si>
  <si>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</si>
  <si>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</si>
  <si>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</si>
  <si>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</si>
  <si>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</si>
  <si>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</si>
  <si>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</si>
  <si>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</si>
  <si>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</si>
  <si>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</si>
  <si>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</si>
  <si>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</si>
  <si>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</si>
  <si>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</si>
  <si>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</si>
  <si>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</si>
  <si>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</si>
  <si>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</si>
  <si>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</si>
  <si>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</si>
  <si>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</si>
  <si>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</si>
  <si>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</si>
  <si>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</si>
  <si>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</si>
  <si>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</si>
  <si>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</si>
  <si>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</si>
  <si>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</si>
  <si>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</si>
  <si>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</si>
  <si>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</si>
  <si>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</si>
  <si>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</si>
  <si>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</si>
  <si>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</si>
  <si>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</si>
  <si>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</si>
  <si>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</si>
  <si>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</si>
  <si>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</si>
  <si>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</si>
  <si>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</si>
  <si>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</si>
  <si>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</si>
  <si>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</si>
  <si>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</si>
  <si>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</si>
  <si>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</si>
  <si>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</si>
  <si>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</si>
  <si>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</si>
  <si>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</si>
  <si>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</si>
  <si>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</si>
  <si>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</si>
  <si>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</si>
  <si>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</si>
  <si>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</si>
  <si>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</si>
  <si>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</si>
  <si>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</si>
  <si>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</si>
  <si>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</si>
  <si>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</si>
  <si>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</si>
  <si>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</si>
  <si>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</si>
  <si>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</si>
  <si>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</si>
  <si>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</si>
  <si>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</si>
  <si>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</si>
  <si>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</si>
  <si>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</si>
  <si>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</si>
  <si>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</si>
  <si>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</si>
  <si>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</si>
  <si>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</si>
  <si>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</si>
  <si>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</si>
  <si>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</si>
  <si>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</si>
  <si>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</si>
  <si>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</si>
  <si>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</si>
  <si>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</si>
  <si>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</si>
  <si>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</si>
  <si>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</si>
  <si>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</si>
  <si>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</si>
  <si>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</si>
  <si>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</si>
  <si>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</si>
  <si>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</si>
  <si>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</si>
  <si>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</si>
  <si>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</si>
  <si>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</si>
  <si>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</si>
  <si>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</si>
  <si>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</si>
  <si>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</si>
  <si>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</si>
  <si>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</si>
  <si>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</si>
  <si>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</si>
  <si>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</si>
  <si>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</si>
  <si>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</si>
  <si>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</si>
  <si>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</si>
  <si>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</si>
  <si>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</si>
  <si>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</si>
  <si>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</si>
  <si>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</si>
  <si>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</si>
  <si>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</si>
  <si>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</si>
  <si>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</si>
  <si>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</si>
  <si>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</si>
  <si>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</si>
  <si>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</si>
  <si>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</si>
  <si>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</si>
  <si>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</si>
  <si>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</si>
  <si>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</si>
  <si>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</si>
  <si>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</si>
  <si>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</si>
  <si>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</si>
  <si>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</si>
  <si>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</si>
  <si>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</si>
  <si>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</si>
  <si>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</si>
  <si>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</si>
  <si>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</si>
  <si>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</si>
  <si>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</si>
  <si>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</si>
  <si>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</si>
  <si>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</si>
  <si>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</si>
  <si>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</si>
  <si>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</si>
  <si>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</si>
  <si>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</si>
  <si>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</si>
  <si>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</si>
  <si>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</si>
  <si>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</si>
  <si>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</si>
  <si>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</si>
  <si>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</si>
  <si>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</si>
  <si>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</si>
  <si>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</si>
  <si>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</si>
  <si>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</si>
  <si>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</si>
  <si>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</si>
  <si>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</si>
  <si>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</si>
  <si>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</si>
  <si>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</si>
  <si>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</si>
  <si>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</si>
  <si>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</si>
  <si>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</si>
  <si>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</si>
  <si>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</si>
  <si>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</si>
  <si>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</si>
  <si>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</si>
  <si>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</si>
  <si>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</si>
  <si>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</si>
  <si>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</si>
  <si>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</si>
  <si>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</si>
  <si>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</si>
  <si>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</si>
  <si>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</si>
  <si>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</si>
  <si>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</si>
  <si>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</si>
  <si>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</si>
  <si>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</si>
  <si>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</si>
  <si>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</si>
  <si>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</si>
  <si>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</si>
  <si>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</si>
  <si>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</si>
  <si>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</si>
  <si>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</si>
  <si>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</si>
  <si>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</si>
  <si>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</si>
  <si>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</si>
  <si>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</si>
  <si>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</si>
  <si>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</si>
  <si>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</si>
  <si>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</si>
  <si>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</si>
  <si>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</si>
  <si>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</si>
  <si>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</si>
  <si>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</si>
  <si>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</si>
  <si>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</si>
  <si>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</si>
  <si>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</si>
  <si>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</si>
  <si>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</si>
  <si>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</si>
  <si>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</si>
  <si>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</si>
  <si>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</si>
  <si>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</si>
  <si>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</si>
  <si>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</si>
  <si>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</si>
  <si>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</si>
  <si>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</si>
  <si>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</si>
  <si>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</si>
  <si>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</si>
  <si>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</si>
  <si>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</si>
  <si>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</si>
  <si>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</si>
  <si>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</si>
  <si>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</si>
  <si>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</si>
  <si>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</si>
  <si>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</si>
  <si>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</si>
  <si>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</si>
  <si>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</si>
  <si>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</si>
  <si>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</si>
  <si>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</si>
  <si>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</si>
  <si>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</si>
  <si>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</si>
  <si>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</si>
  <si>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</si>
  <si>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</si>
  <si>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</si>
  <si>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</si>
  <si>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</si>
  <si>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</si>
  <si>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</si>
  <si>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</si>
  <si>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</si>
  <si>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</si>
  <si>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</si>
  <si>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</si>
  <si>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</si>
  <si>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</si>
  <si>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</si>
  <si>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</si>
  <si>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</si>
  <si>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</si>
  <si>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</si>
  <si>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</si>
  <si>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</si>
  <si>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</si>
  <si>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</si>
  <si>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</si>
  <si>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</si>
  <si>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</si>
  <si>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</si>
  <si>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</si>
  <si>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</si>
  <si>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</si>
  <si>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</si>
  <si>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</si>
  <si>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</si>
  <si>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</si>
  <si>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</si>
  <si>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</si>
  <si>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</si>
  <si>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</si>
  <si>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</si>
  <si>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</si>
  <si>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</si>
  <si>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</si>
  <si>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</si>
  <si>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</si>
  <si>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</si>
  <si>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</si>
  <si>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</si>
  <si>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</si>
  <si>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</si>
  <si>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</si>
  <si>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</si>
  <si>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</si>
  <si>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</si>
  <si>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</si>
  <si>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</si>
  <si>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</si>
  <si>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</si>
  <si>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</si>
  <si>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</si>
  <si>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</si>
  <si>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</si>
  <si>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</si>
  <si>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</si>
  <si>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</si>
  <si>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</si>
  <si>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</si>
  <si>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</si>
  <si>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</si>
  <si>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</si>
  <si>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</si>
  <si>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</si>
  <si>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</si>
  <si>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</si>
  <si>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</si>
  <si>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</si>
  <si>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</si>
  <si>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</si>
  <si>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</si>
  <si>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</si>
  <si>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</si>
  <si>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</si>
  <si>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</si>
  <si>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</si>
  <si>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</si>
  <si>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</si>
  <si>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</si>
  <si>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</si>
  <si>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</si>
  <si>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</si>
  <si>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</si>
  <si>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</si>
  <si>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</si>
  <si>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</si>
  <si>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</si>
  <si>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</si>
  <si>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</si>
  <si>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</si>
  <si>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</si>
  <si>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</si>
  <si>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</si>
  <si>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</si>
  <si>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</si>
  <si>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</si>
  <si>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</si>
  <si>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</si>
  <si>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</si>
  <si>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</si>
  <si>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</si>
  <si>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</si>
  <si>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</si>
  <si>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</si>
  <si>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</si>
  <si>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</si>
  <si>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</si>
  <si>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</si>
  <si>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</si>
  <si>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</si>
  <si>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</si>
  <si>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</si>
  <si>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</si>
  <si>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</si>
  <si>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</si>
  <si>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</si>
  <si>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</si>
  <si>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</si>
  <si>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</si>
  <si>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</si>
  <si>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</si>
  <si>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</si>
  <si>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</si>
  <si>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</si>
  <si>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</si>
  <si>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</si>
  <si>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</si>
  <si>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</si>
  <si>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</si>
  <si>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</si>
  <si>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</si>
  <si>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</si>
  <si>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</si>
  <si>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</si>
  <si>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</si>
  <si>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</si>
  <si>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</si>
  <si>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</si>
  <si>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</si>
  <si>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</si>
  <si>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</si>
  <si>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</si>
  <si>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</si>
  <si>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</si>
  <si>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</si>
  <si>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</si>
  <si>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</si>
  <si>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</si>
  <si>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</si>
  <si>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</si>
  <si>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</si>
  <si>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</si>
  <si>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</si>
  <si>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</si>
  <si>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</si>
  <si>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</si>
  <si>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</si>
  <si>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</si>
  <si>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</si>
  <si>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</si>
  <si>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</si>
  <si>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</si>
  <si>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</si>
  <si>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</si>
  <si>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</si>
  <si>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</si>
  <si>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</si>
  <si>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</si>
  <si>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</si>
  <si>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</si>
  <si>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</si>
  <si>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</si>
  <si>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</si>
  <si>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</si>
  <si>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</si>
  <si>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</si>
  <si>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</si>
  <si>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</si>
  <si>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</si>
  <si>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</si>
  <si>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</si>
  <si>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</si>
  <si>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</si>
  <si>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</si>
  <si>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</si>
  <si>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</si>
  <si>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</si>
  <si>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</si>
  <si>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</si>
  <si>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</si>
  <si>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</si>
  <si>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</si>
  <si>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</si>
  <si>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</si>
  <si>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</si>
  <si>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</si>
  <si>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</si>
  <si>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</si>
  <si>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</si>
  <si>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</si>
  <si>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</si>
  <si>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</si>
  <si>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</si>
  <si>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</si>
  <si>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</si>
  <si>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</si>
  <si>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</si>
  <si>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</si>
  <si>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</si>
  <si>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</si>
  <si>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</si>
  <si>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</si>
  <si>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</si>
  <si>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</si>
  <si>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</si>
  <si>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</si>
  <si>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</si>
  <si>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</si>
  <si>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</si>
  <si>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</si>
  <si>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</si>
  <si>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</si>
  <si>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</si>
  <si>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</si>
  <si>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</si>
  <si>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</si>
  <si>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</si>
  <si>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</si>
  <si>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</si>
  <si>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</si>
  <si>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</si>
  <si>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</si>
  <si>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</si>
  <si>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</si>
  <si>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</si>
  <si>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</si>
  <si>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</si>
  <si>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</si>
  <si>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</si>
  <si>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</si>
  <si>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</si>
  <si>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</si>
  <si>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</si>
  <si>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</si>
  <si>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</si>
  <si>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</si>
  <si>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</si>
  <si>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</si>
  <si>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</si>
  <si>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</si>
  <si>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</si>
  <si>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</si>
  <si>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</si>
  <si>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</si>
  <si>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</si>
  <si>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</si>
  <si>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</si>
  <si>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</si>
  <si>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</si>
  <si>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</si>
  <si>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</si>
  <si>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</si>
  <si>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</si>
  <si>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</si>
  <si>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</si>
  <si>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</si>
  <si>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</si>
  <si>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</si>
  <si>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</si>
  <si>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</si>
  <si>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</si>
  <si>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</si>
  <si>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</si>
  <si>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</si>
  <si>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</si>
  <si>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</si>
  <si>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</si>
  <si>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</si>
  <si>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</si>
  <si>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</si>
  <si>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</si>
  <si>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</si>
  <si>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</si>
  <si>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</si>
  <si>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</si>
  <si>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</si>
  <si>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</si>
  <si>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</si>
  <si>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</si>
  <si>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</si>
  <si>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</si>
  <si>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</si>
  <si>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</si>
  <si>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</si>
  <si>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</si>
  <si>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</si>
  <si>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</si>
  <si>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</si>
  <si>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</si>
  <si>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</si>
  <si>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</si>
  <si>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</si>
  <si>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</si>
  <si>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</si>
  <si>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</si>
  <si>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</si>
  <si>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</si>
  <si>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</si>
  <si>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</si>
  <si>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</si>
  <si>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</si>
  <si>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</si>
  <si>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</si>
  <si>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</si>
  <si>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</si>
  <si>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</si>
  <si>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</si>
  <si>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</si>
  <si>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</si>
  <si>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</si>
  <si>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</si>
  <si>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</si>
  <si>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</si>
  <si>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</si>
  <si>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</si>
  <si>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</si>
  <si>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</si>
  <si>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</si>
  <si>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</si>
  <si>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</si>
  <si>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</si>
  <si>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</si>
  <si>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</si>
  <si>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</si>
  <si>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</si>
  <si>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</si>
  <si>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</si>
  <si>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</si>
  <si>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</si>
  <si>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</si>
  <si>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</si>
  <si>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</si>
  <si>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</si>
  <si>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</si>
  <si>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</si>
  <si>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</si>
  <si>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</si>
  <si>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</si>
  <si>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</si>
  <si>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</si>
  <si>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</si>
  <si>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</si>
  <si>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</si>
  <si>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</si>
  <si>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</si>
  <si>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</si>
  <si>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</si>
  <si>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</si>
  <si>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</si>
  <si>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</si>
  <si>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</si>
  <si>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</si>
  <si>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</si>
  <si>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</si>
  <si>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</si>
  <si>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</si>
  <si>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</si>
  <si>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</si>
  <si>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</si>
  <si>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</si>
  <si>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</si>
  <si>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</si>
  <si>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</si>
  <si>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</si>
  <si>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</si>
  <si>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</si>
  <si>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</si>
  <si>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</si>
  <si>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</si>
  <si>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</si>
  <si>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</si>
  <si>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</si>
  <si>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</si>
  <si>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</si>
  <si>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</si>
  <si>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</si>
  <si>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</si>
  <si>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</si>
  <si>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</si>
  <si>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</si>
  <si>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</si>
  <si>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</si>
  <si>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</si>
  <si>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</si>
  <si>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</si>
  <si>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</si>
  <si>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</si>
  <si>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</si>
  <si>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</si>
  <si>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</si>
  <si>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</si>
  <si>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</si>
  <si>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</si>
  <si>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</si>
  <si>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</si>
  <si>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</si>
  <si>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</si>
  <si>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</si>
  <si>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</si>
  <si>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</si>
  <si>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</si>
  <si>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</si>
  <si>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</si>
  <si>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</si>
  <si>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</si>
  <si>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</si>
  <si>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</si>
  <si>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</si>
  <si>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</si>
  <si>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</si>
  <si>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</si>
  <si>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</si>
  <si>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</si>
  <si>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</si>
  <si>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</si>
  <si>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</si>
  <si>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</si>
  <si>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</si>
  <si>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</si>
  <si>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</si>
  <si>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</si>
  <si>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</si>
  <si>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</si>
  <si>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</si>
  <si>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</si>
  <si>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</si>
  <si>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</si>
  <si>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</si>
  <si>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</si>
  <si>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</si>
  <si>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</si>
  <si>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</si>
  <si>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</si>
  <si>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</si>
  <si>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</si>
  <si>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</si>
  <si>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</si>
  <si>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</si>
  <si>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</si>
  <si>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</si>
  <si>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</si>
  <si>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</si>
  <si>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</si>
  <si>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</si>
  <si>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</si>
  <si>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</si>
  <si>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</si>
  <si>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</si>
  <si>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</si>
  <si>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</si>
  <si>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</si>
  <si>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</si>
  <si>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</si>
  <si>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</si>
  <si>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</si>
  <si>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</si>
  <si>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</si>
  <si>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</si>
  <si>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</si>
  <si>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</si>
  <si>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</si>
  <si>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</si>
  <si>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</si>
  <si>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</si>
  <si>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</si>
  <si>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</si>
  <si>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</si>
  <si>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</si>
  <si>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</si>
  <si>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</si>
  <si>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</si>
  <si>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</si>
  <si>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</si>
  <si>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</si>
  <si>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</si>
  <si>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</si>
  <si>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</si>
  <si>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</si>
  <si>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</si>
  <si>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</si>
  <si>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</si>
  <si>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</si>
  <si>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</si>
  <si>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</si>
  <si>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</si>
  <si>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</si>
  <si>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</si>
  <si>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</si>
  <si>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</si>
  <si>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</si>
  <si>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</si>
  <si>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</si>
  <si>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</si>
  <si>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</si>
  <si>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</si>
  <si>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</si>
  <si>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</si>
  <si>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</si>
  <si>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</si>
  <si>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</si>
  <si>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</si>
  <si>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</si>
  <si>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</si>
  <si>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</si>
  <si>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</si>
  <si>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</si>
  <si>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</si>
  <si>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</si>
  <si>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</si>
  <si>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</si>
  <si>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</si>
  <si>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</si>
  <si>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</si>
  <si>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</si>
  <si>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</si>
  <si>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</si>
  <si>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</si>
  <si>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</si>
  <si>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</si>
  <si>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</si>
  <si>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</si>
  <si>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</si>
  <si>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</si>
  <si>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</si>
  <si>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</si>
  <si>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</si>
  <si>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</si>
  <si>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</si>
  <si>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</si>
  <si>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</si>
  <si>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</si>
  <si>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</si>
  <si>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</si>
  <si>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</si>
  <si>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</si>
  <si>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</si>
  <si>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</si>
  <si>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</si>
  <si>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</si>
  <si>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</si>
  <si>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</si>
  <si>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</si>
  <si>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</si>
  <si>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</si>
  <si>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</si>
  <si>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</si>
  <si>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</si>
  <si>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</si>
  <si>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</si>
  <si>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</si>
  <si>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</si>
  <si>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</si>
  <si>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</si>
  <si>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</si>
  <si>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</si>
  <si>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</si>
  <si>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</si>
  <si>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</si>
  <si>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</si>
  <si>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</si>
  <si>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</si>
  <si>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</si>
  <si>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</si>
  <si>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</si>
  <si>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</si>
  <si>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</si>
  <si>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</si>
  <si>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</si>
  <si>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</si>
  <si>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</si>
  <si>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</si>
  <si>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</si>
  <si>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</si>
  <si>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</si>
  <si>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</si>
  <si>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</si>
  <si>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</si>
  <si>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</si>
  <si>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</si>
  <si>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</si>
  <si>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</si>
  <si>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</si>
  <si>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</si>
  <si>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</si>
  <si>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</si>
  <si>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</si>
  <si>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</si>
  <si>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</si>
  <si>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</si>
  <si>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</si>
  <si>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</si>
  <si>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</si>
  <si>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</si>
  <si>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</si>
  <si>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</si>
  <si>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</si>
  <si>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</si>
  <si>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</si>
  <si>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</si>
  <si>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</si>
  <si>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</si>
  <si>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</si>
  <si>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</si>
  <si>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</si>
  <si>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</si>
  <si>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</si>
  <si>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</si>
  <si>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</si>
  <si>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</si>
  <si>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</si>
  <si>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</si>
  <si>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</si>
  <si>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</si>
  <si>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</si>
  <si>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</si>
  <si>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</si>
  <si>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</si>
  <si>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</si>
  <si>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</si>
  <si>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</si>
  <si>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</si>
  <si>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</si>
  <si>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</si>
  <si>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</si>
  <si>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</si>
  <si>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</si>
  <si>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</si>
  <si>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</si>
  <si>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</si>
  <si>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</si>
  <si>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</si>
  <si>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</si>
  <si>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</si>
  <si>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</si>
  <si>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</si>
  <si>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</si>
  <si>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</si>
  <si>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</si>
  <si>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</si>
  <si>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</si>
  <si>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</si>
  <si>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</si>
  <si>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</si>
  <si>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</si>
  <si>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</si>
  <si>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</si>
  <si>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</si>
  <si>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</si>
  <si>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</si>
  <si>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</si>
  <si>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</si>
  <si>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</si>
  <si>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</si>
  <si>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</si>
  <si>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</si>
  <si>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</si>
  <si>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</si>
  <si>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</si>
  <si>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</si>
  <si>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</si>
  <si>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</si>
  <si>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</si>
  <si>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</si>
  <si>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</si>
  <si>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</si>
  <si>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</si>
  <si>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</si>
  <si>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</si>
  <si>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</si>
  <si>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</si>
  <si>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</si>
  <si>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</si>
  <si>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</si>
  <si>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</si>
  <si>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</si>
  <si>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</si>
  <si>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</si>
  <si>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</si>
  <si>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</si>
  <si>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</si>
  <si>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</si>
  <si>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</si>
  <si>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</si>
  <si>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</si>
  <si>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</si>
  <si>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</si>
  <si>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</si>
  <si>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</si>
  <si>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</si>
  <si>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</si>
  <si>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</si>
  <si>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</si>
  <si>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</si>
  <si>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</si>
  <si>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</si>
  <si>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</si>
  <si>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</si>
  <si>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</si>
  <si>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</si>
  <si>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</si>
  <si>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</si>
  <si>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</si>
  <si>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</si>
  <si>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</si>
  <si>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</si>
  <si>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</si>
  <si>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</si>
  <si>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</si>
  <si>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</si>
  <si>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</si>
  <si>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</si>
  <si>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</si>
  <si>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</si>
  <si>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</si>
  <si>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</si>
  <si>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</si>
  <si>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</si>
  <si>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</si>
  <si>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</si>
  <si>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</si>
  <si>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</si>
  <si>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</si>
  <si>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</si>
  <si>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</si>
  <si>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</si>
  <si>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</si>
  <si>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</si>
  <si>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</si>
  <si>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</si>
  <si>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</si>
  <si>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</si>
  <si>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</si>
  <si>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</si>
  <si>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</si>
  <si>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</si>
  <si>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</si>
  <si>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</si>
  <si>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</si>
  <si>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</si>
  <si>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</si>
  <si>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</si>
  <si>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</si>
  <si>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</si>
  <si>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</si>
  <si>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</si>
  <si>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</si>
  <si>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</si>
  <si>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</si>
  <si>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</si>
  <si>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</si>
  <si>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</si>
  <si>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</si>
  <si>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</si>
  <si>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</si>
  <si>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</si>
  <si>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</si>
  <si>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</si>
  <si>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</si>
  <si>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</si>
  <si>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</si>
  <si>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</si>
  <si>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</si>
  <si>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</si>
  <si>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</si>
  <si>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</si>
  <si>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</si>
  <si>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</si>
  <si>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</si>
  <si>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</si>
  <si>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</si>
  <si>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</si>
  <si>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</si>
  <si>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</si>
  <si>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</si>
  <si>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</si>
  <si>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</si>
  <si>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</si>
  <si>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</si>
  <si>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</si>
  <si>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</si>
  <si>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</si>
  <si>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</si>
  <si>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</si>
  <si>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</si>
  <si>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</si>
  <si>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</si>
  <si>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</si>
  <si>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</si>
  <si>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</si>
  <si>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</si>
  <si>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</si>
  <si>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</si>
  <si>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</si>
  <si>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</si>
  <si>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</si>
  <si>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</si>
  <si>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</si>
  <si>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</si>
  <si>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</si>
  <si>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</si>
  <si>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</si>
  <si>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</si>
  <si>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</si>
  <si>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</si>
  <si>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</si>
  <si>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</si>
  <si>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</si>
  <si>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</si>
  <si>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</si>
  <si>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</si>
  <si>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</si>
  <si>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</si>
  <si>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</si>
  <si>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</si>
  <si>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</si>
  <si>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</si>
  <si>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</si>
  <si>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</si>
  <si>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</si>
  <si>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</si>
  <si>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</si>
  <si>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</si>
  <si>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</si>
  <si>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</si>
  <si>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</si>
  <si>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</si>
  <si>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</si>
  <si>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</si>
  <si>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</si>
  <si>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</si>
  <si>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</si>
  <si>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</si>
  <si>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</si>
  <si>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</si>
  <si>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</si>
  <si>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</si>
  <si>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</si>
  <si>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</si>
  <si>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</si>
  <si>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</si>
  <si>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</si>
  <si>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</si>
  <si>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</si>
  <si>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</si>
  <si>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</si>
  <si>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</si>
  <si>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</si>
  <si>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</si>
  <si>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</si>
  <si>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</si>
  <si>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</si>
  <si>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</si>
  <si>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</si>
  <si>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</si>
  <si>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</si>
  <si>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</si>
  <si>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</si>
  <si>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</si>
  <si>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</si>
  <si>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</si>
  <si>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</si>
  <si>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</si>
  <si>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</si>
  <si>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</si>
  <si>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</si>
  <si>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</si>
  <si>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</si>
  <si>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</si>
  <si>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</si>
  <si>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</si>
  <si>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</si>
  <si>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</si>
  <si>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</si>
  <si>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</si>
  <si>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</si>
  <si>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</si>
  <si>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</si>
  <si>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</si>
  <si>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</si>
  <si>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</si>
  <si>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</si>
  <si>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</si>
  <si>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</si>
  <si>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</si>
  <si>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</si>
  <si>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</si>
  <si>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</si>
  <si>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</si>
  <si>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</si>
  <si>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</si>
  <si>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</si>
  <si>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</si>
  <si>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</si>
  <si>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</si>
  <si>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</si>
  <si>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</si>
  <si>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</si>
  <si>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</si>
  <si>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</si>
  <si>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</si>
  <si>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</si>
  <si>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</si>
  <si>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</si>
  <si>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</si>
  <si>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</si>
  <si>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</si>
  <si>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</si>
  <si>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</si>
  <si>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</si>
  <si>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</si>
  <si>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</si>
  <si>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</si>
  <si>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</si>
  <si>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</si>
  <si>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</si>
  <si>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</si>
  <si>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</si>
  <si>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</si>
  <si>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</si>
  <si>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</si>
  <si>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</si>
  <si>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</si>
  <si>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</si>
  <si>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</si>
  <si>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</si>
  <si>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</si>
  <si>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</si>
  <si>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</si>
  <si>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</si>
  <si>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</si>
  <si>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</si>
  <si>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</si>
  <si>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</si>
  <si>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</si>
  <si>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</si>
  <si>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</si>
  <si>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</si>
  <si>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</si>
  <si>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</si>
  <si>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</si>
  <si>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</si>
  <si>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</si>
  <si>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</si>
  <si>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</si>
  <si>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</si>
  <si>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</si>
  <si>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</si>
  <si>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</si>
  <si>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</si>
  <si>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</si>
  <si>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</si>
  <si>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</si>
  <si>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</si>
  <si>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</si>
  <si>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</si>
  <si>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</si>
  <si>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</si>
  <si>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</si>
  <si>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</si>
  <si>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</si>
  <si>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</si>
  <si>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</si>
  <si>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</si>
  <si>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</si>
  <si>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</si>
  <si>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</si>
  <si>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</si>
  <si>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</si>
  <si>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</si>
  <si>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</si>
  <si>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</si>
  <si>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</si>
  <si>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</si>
  <si>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</si>
  <si>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</si>
  <si>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</si>
  <si>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</si>
  <si>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</si>
  <si>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</si>
  <si>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</si>
  <si>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</si>
  <si>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</si>
  <si>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</si>
  <si>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</si>
  <si>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</si>
  <si>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</si>
  <si>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</si>
  <si>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</si>
  <si>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</si>
  <si>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</si>
  <si>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</si>
  <si>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</si>
  <si>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</si>
  <si>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</si>
  <si>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</si>
  <si>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</si>
  <si>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</si>
  <si>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</si>
  <si>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</si>
  <si>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</si>
  <si>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</si>
  <si>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</si>
  <si>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</si>
  <si>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</si>
  <si>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</si>
  <si>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</si>
  <si>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</si>
  <si>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</si>
  <si>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</si>
  <si>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</si>
  <si>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</si>
  <si>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</si>
  <si>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</si>
  <si>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</si>
  <si>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</si>
  <si>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</si>
  <si>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</si>
  <si>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</si>
  <si>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</si>
  <si>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</si>
  <si>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</si>
  <si>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</si>
  <si>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</si>
  <si>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</si>
  <si>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</si>
  <si>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</si>
  <si>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</si>
  <si>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</si>
  <si>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</si>
  <si>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</si>
  <si>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</si>
  <si>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</si>
  <si>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</si>
  <si>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</si>
  <si>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</si>
  <si>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</si>
  <si>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</si>
  <si>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</si>
  <si>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</si>
  <si>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</si>
  <si>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</si>
  <si>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</si>
  <si>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</si>
  <si>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</si>
  <si>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</si>
  <si>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</si>
  <si>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</si>
  <si>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</si>
  <si>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</si>
  <si>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</si>
  <si>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</si>
  <si>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</si>
  <si>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</si>
  <si>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</si>
  <si>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</si>
  <si>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</si>
  <si>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</si>
  <si>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</si>
  <si>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</si>
  <si>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</si>
  <si>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</si>
  <si>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</si>
  <si>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</si>
  <si>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</si>
  <si>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</si>
  <si>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</si>
  <si>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</si>
  <si>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</si>
  <si>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</si>
  <si>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</si>
  <si>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</si>
  <si>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</si>
  <si>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</si>
  <si>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</si>
  <si>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</si>
  <si>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</si>
  <si>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</si>
  <si>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</si>
  <si>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</si>
  <si>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</si>
  <si>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</si>
  <si>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</si>
  <si>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</si>
  <si>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</si>
  <si>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</si>
  <si>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</si>
  <si>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</si>
  <si>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</si>
  <si>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</si>
  <si>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</si>
  <si>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</si>
  <si>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</si>
  <si>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</si>
  <si>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</si>
  <si>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</si>
  <si>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</si>
  <si>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</si>
  <si>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</si>
  <si>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</si>
  <si>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</si>
  <si>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</si>
  <si>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</si>
  <si>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</si>
  <si>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</si>
  <si>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</si>
  <si>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</si>
  <si>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</si>
  <si>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</si>
  <si>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</si>
  <si>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</si>
  <si>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</si>
  <si>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</si>
  <si>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</si>
  <si>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</si>
  <si>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</si>
  <si>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</si>
  <si>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</si>
  <si>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</si>
  <si>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</si>
  <si>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</si>
  <si>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</si>
  <si>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</si>
  <si>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</si>
  <si>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</si>
  <si>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</si>
  <si>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</si>
  <si>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</si>
  <si>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</si>
  <si>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</si>
  <si>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</si>
  <si>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</si>
  <si>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</si>
  <si>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</si>
  <si>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</si>
  <si>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</si>
  <si>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</si>
  <si>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</si>
  <si>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</si>
  <si>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</si>
  <si>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</si>
  <si>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</si>
  <si>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</si>
  <si>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</si>
  <si>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</si>
  <si>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</si>
  <si>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</si>
  <si>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</si>
  <si>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</si>
  <si>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</si>
  <si>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</si>
  <si>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</si>
  <si>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</si>
  <si>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</si>
  <si>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</si>
  <si>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</si>
  <si>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</si>
  <si>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</si>
  <si>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</si>
  <si>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</si>
  <si>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</si>
  <si>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</si>
  <si>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</si>
  <si>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</si>
  <si>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</si>
  <si>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</si>
  <si>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</si>
  <si>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</si>
  <si>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</si>
  <si>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</si>
  <si>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</si>
  <si>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</si>
  <si>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</si>
  <si>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</si>
  <si>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</si>
  <si>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</si>
  <si>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</si>
  <si>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</si>
  <si>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</si>
  <si>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</si>
  <si>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</si>
  <si>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</si>
  <si>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</si>
  <si>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</si>
  <si>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</si>
  <si>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</si>
  <si>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</si>
  <si>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</si>
  <si>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</si>
  <si>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</si>
  <si>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</si>
  <si>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</si>
  <si>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</si>
  <si>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</si>
  <si>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</si>
  <si>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</si>
  <si>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</si>
  <si>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</si>
  <si>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</si>
  <si>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</si>
  <si>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</si>
  <si>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</si>
  <si>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</si>
  <si>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</si>
  <si>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</si>
  <si>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</si>
  <si>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</si>
  <si>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</si>
  <si>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</si>
  <si>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</si>
  <si>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</si>
  <si>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</si>
  <si>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</si>
  <si>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</si>
  <si>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</si>
  <si>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</si>
  <si>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</si>
  <si>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</si>
  <si>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</si>
  <si>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</si>
  <si>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</si>
  <si>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</si>
  <si>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</si>
  <si>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</si>
  <si>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</si>
  <si>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</si>
  <si>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</si>
  <si>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</si>
  <si>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</si>
  <si>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</si>
  <si>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</si>
  <si>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</si>
  <si>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</si>
  <si>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</si>
  <si>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</si>
  <si>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</si>
  <si>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</si>
  <si>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</si>
  <si>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</si>
  <si>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</si>
  <si>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</si>
  <si>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</si>
  <si>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</si>
  <si>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</si>
  <si>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</si>
  <si>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</si>
  <si>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</si>
  <si>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</si>
  <si>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</si>
  <si>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</si>
  <si>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</si>
  <si>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</si>
  <si>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</si>
  <si>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</si>
  <si>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</si>
  <si>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</si>
  <si>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</si>
  <si>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</si>
  <si>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</si>
  <si>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</si>
  <si>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</si>
  <si>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</si>
  <si>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</si>
  <si>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</si>
  <si>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</si>
  <si>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</si>
  <si>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</si>
  <si>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</si>
  <si>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</si>
  <si>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</si>
  <si>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</si>
  <si>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</si>
  <si>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</si>
  <si>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</si>
  <si>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</si>
  <si>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</si>
  <si>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</si>
  <si>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</si>
  <si>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</si>
  <si>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</si>
  <si>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</si>
  <si>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</si>
  <si>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</si>
  <si>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</si>
  <si>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</si>
  <si>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</si>
  <si>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</si>
  <si>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</si>
  <si>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</si>
  <si>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</si>
  <si>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</si>
  <si>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</si>
  <si>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</si>
  <si>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</si>
  <si>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</si>
  <si>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</si>
  <si>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</si>
  <si>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</si>
  <si>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</si>
  <si>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</si>
  <si>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</si>
  <si>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</si>
  <si>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</si>
  <si>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</si>
  <si>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</si>
  <si>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</si>
  <si>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</si>
  <si>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</si>
  <si>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</si>
  <si>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</si>
  <si>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</si>
  <si>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</si>
  <si>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</si>
  <si>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</si>
  <si>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</si>
  <si>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</si>
  <si>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</si>
  <si>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</si>
  <si>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</si>
  <si>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</si>
  <si>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</si>
  <si>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</si>
  <si>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</si>
  <si>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</si>
  <si>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</si>
  <si>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</si>
  <si>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</si>
  <si>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</si>
  <si>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</si>
  <si>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</si>
  <si>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</si>
  <si>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</si>
  <si>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</si>
  <si>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</si>
  <si>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</si>
  <si>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</si>
  <si>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</si>
  <si>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</si>
  <si>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</si>
  <si>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</si>
  <si>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</si>
  <si>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</si>
  <si>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</si>
  <si>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</si>
  <si>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</si>
  <si>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</si>
  <si>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</si>
  <si>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</si>
  <si>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</si>
  <si>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</si>
  <si>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</si>
  <si>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</si>
  <si>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</si>
  <si>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</si>
  <si>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</si>
  <si>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</si>
  <si>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</si>
  <si>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</si>
  <si>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</si>
  <si>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</si>
  <si>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</si>
  <si>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</si>
  <si>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</si>
  <si>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</si>
  <si>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</si>
  <si>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</si>
  <si>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</si>
  <si>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</si>
  <si>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</si>
  <si>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</si>
  <si>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</si>
  <si>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</si>
  <si>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</si>
  <si>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</si>
  <si>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</si>
  <si>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</si>
  <si>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</si>
  <si>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</si>
  <si>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</si>
  <si>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</si>
  <si>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</si>
  <si>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</si>
  <si>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</si>
  <si>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</si>
  <si>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</si>
  <si>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</si>
  <si>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</si>
  <si>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</si>
  <si>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</si>
  <si>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</si>
  <si>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</si>
  <si>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</si>
  <si>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</si>
  <si>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</si>
  <si>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</si>
  <si>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</si>
  <si>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</si>
  <si>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</si>
  <si>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</si>
  <si>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</si>
  <si>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</si>
  <si>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</si>
  <si>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</si>
  <si>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</si>
  <si>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</si>
  <si>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</si>
  <si>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</si>
  <si>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</si>
  <si>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</si>
  <si>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</si>
  <si>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</si>
  <si>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</si>
  <si>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</si>
  <si>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</si>
  <si>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</si>
  <si>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</si>
  <si>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</si>
  <si>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</si>
  <si>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</si>
  <si>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</si>
  <si>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</si>
  <si>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</si>
  <si>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</si>
  <si>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</si>
  <si>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</si>
  <si>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</si>
  <si>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</si>
  <si>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</si>
  <si>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</si>
  <si>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</si>
  <si>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</si>
  <si>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</si>
  <si>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</si>
  <si>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</si>
  <si>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</si>
  <si>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</si>
  <si>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</si>
  <si>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</si>
  <si>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</si>
  <si>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</si>
  <si>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</si>
  <si>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</si>
  <si>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</si>
  <si>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</si>
  <si>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</si>
  <si>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</si>
  <si>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</si>
  <si>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</si>
  <si>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</si>
  <si>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</si>
  <si>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</si>
  <si>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</si>
  <si>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</si>
  <si>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</si>
  <si>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</si>
  <si>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</si>
  <si>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</si>
  <si>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</si>
  <si>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</si>
  <si>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</si>
  <si>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</si>
  <si>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</si>
  <si>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</si>
  <si>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</si>
  <si>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</si>
  <si>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</si>
  <si>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</si>
  <si>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</si>
  <si>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</si>
  <si>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</si>
  <si>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</si>
  <si>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</si>
  <si>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</si>
  <si>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</si>
  <si>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</si>
  <si>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</si>
  <si>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</si>
  <si>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</si>
  <si>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</si>
  <si>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</si>
  <si>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</si>
  <si>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</si>
  <si>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</si>
  <si>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</si>
  <si>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</si>
  <si>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</si>
  <si>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</si>
  <si>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</si>
  <si>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</si>
  <si>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</si>
  <si>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</si>
  <si>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</si>
  <si>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</si>
  <si>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</si>
  <si>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</si>
  <si>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</si>
  <si>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</si>
  <si>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</si>
  <si>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</si>
  <si>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</si>
  <si>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</si>
  <si>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</si>
  <si>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</si>
  <si>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</si>
  <si>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</si>
  <si>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</si>
  <si>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</si>
  <si>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</si>
  <si>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</si>
  <si>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</si>
  <si>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</si>
  <si>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</si>
  <si>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</si>
  <si>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</si>
  <si>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</si>
  <si>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</si>
  <si>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</si>
  <si>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</si>
  <si>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</si>
  <si>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</si>
  <si>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</si>
  <si>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</si>
  <si>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</si>
  <si>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</si>
  <si>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</si>
  <si>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</si>
  <si>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</si>
  <si>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</si>
  <si>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</si>
  <si>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</si>
  <si>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</si>
  <si>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</si>
  <si>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</si>
  <si>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</si>
  <si>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</si>
  <si>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</si>
  <si>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</si>
  <si>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</si>
  <si>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</si>
  <si>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</si>
  <si>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</si>
  <si>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</si>
  <si>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</si>
  <si>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</si>
  <si>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</si>
  <si>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</si>
  <si>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</si>
  <si>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</si>
  <si>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</si>
  <si>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</si>
  <si>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</si>
  <si>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</si>
  <si>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</si>
  <si>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</si>
  <si>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</si>
  <si>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</si>
  <si>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</si>
  <si>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</si>
  <si>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</si>
  <si>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</si>
  <si>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</si>
  <si>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</si>
  <si>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</si>
  <si>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</si>
  <si>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</si>
  <si>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</si>
  <si>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</si>
  <si>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</si>
  <si>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</si>
  <si>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</si>
  <si>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</si>
  <si>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</si>
  <si>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</si>
  <si>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</si>
  <si>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</si>
  <si>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</si>
  <si>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</si>
  <si>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</si>
  <si>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</si>
  <si>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</si>
  <si>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</si>
  <si>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</si>
  <si>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</si>
  <si>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</si>
  <si>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</si>
  <si>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</si>
  <si>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</si>
  <si>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</si>
  <si>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</si>
  <si>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</si>
  <si>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</si>
  <si>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</si>
  <si>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</si>
  <si>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</si>
  <si>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</si>
  <si>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</si>
  <si>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</si>
  <si>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</si>
  <si>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</si>
  <si>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</si>
  <si>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</si>
  <si>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</si>
  <si>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</si>
  <si>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</si>
  <si>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</si>
  <si>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</si>
  <si>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</si>
  <si>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</si>
  <si>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</si>
  <si>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</si>
  <si>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</si>
  <si>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</si>
  <si>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</si>
  <si>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</si>
  <si>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</si>
  <si>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</si>
  <si>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</si>
  <si>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</si>
  <si>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</si>
  <si>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</si>
  <si>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</si>
  <si>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</si>
  <si>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</si>
  <si>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</si>
  <si>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</si>
  <si>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</si>
  <si>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</si>
  <si>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</si>
  <si>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</si>
  <si>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</si>
  <si>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</si>
  <si>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</si>
  <si>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</si>
  <si>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</si>
  <si>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</si>
  <si>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</si>
  <si>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</si>
  <si>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</si>
  <si>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</si>
  <si>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</si>
  <si>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</si>
  <si>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</si>
  <si>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</si>
  <si>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</si>
  <si>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</si>
  <si>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</si>
  <si>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</si>
  <si>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</si>
  <si>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</si>
  <si>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</si>
  <si>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</si>
  <si>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</si>
  <si>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</si>
  <si>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</si>
  <si>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</si>
  <si>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</si>
  <si>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</si>
  <si>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</si>
  <si>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</si>
  <si>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</si>
  <si>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</si>
  <si>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</si>
  <si>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</si>
  <si>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</si>
  <si>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</si>
  <si>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</si>
  <si>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</si>
  <si>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</si>
  <si>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</si>
  <si>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</si>
  <si>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</si>
  <si>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</si>
  <si>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</si>
  <si>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</si>
  <si>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</si>
  <si>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</si>
  <si>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</si>
  <si>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</si>
  <si>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</si>
  <si>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</si>
  <si>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</si>
  <si>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</si>
  <si>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</si>
  <si>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</si>
  <si>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</si>
  <si>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</si>
  <si>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</si>
  <si>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</si>
  <si>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</si>
  <si>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</si>
  <si>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</si>
  <si>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</si>
  <si>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</si>
  <si>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</si>
  <si>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</si>
  <si>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</si>
  <si>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</si>
  <si>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</si>
  <si>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</si>
  <si>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</si>
  <si>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</si>
  <si>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</si>
  <si>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</si>
  <si>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</si>
  <si>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</si>
  <si>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</si>
  <si>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</si>
  <si>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</si>
  <si>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</si>
  <si>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</si>
  <si>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</si>
  <si>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</si>
  <si>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</si>
  <si>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</si>
  <si>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</si>
  <si>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</si>
  <si>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</si>
  <si>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</si>
  <si>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</si>
  <si>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</si>
  <si>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</si>
  <si>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</si>
  <si>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</si>
  <si>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</si>
  <si>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</si>
  <si>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</si>
  <si>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</si>
  <si>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</si>
  <si>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</si>
  <si>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</si>
  <si>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</si>
  <si>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</si>
  <si>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</si>
  <si>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</si>
  <si>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</si>
  <si>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</si>
  <si>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</si>
  <si>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</si>
  <si>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</si>
  <si>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</si>
  <si>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</si>
  <si>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</si>
  <si>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</si>
  <si>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</si>
  <si>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</si>
  <si>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</si>
  <si>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</si>
  <si>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</si>
  <si>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</si>
  <si>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</si>
  <si>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</si>
  <si>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</si>
  <si>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</si>
  <si>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</si>
  <si>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</si>
  <si>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</si>
  <si>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</si>
  <si>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</si>
  <si>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</si>
  <si>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</si>
  <si>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</si>
  <si>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</si>
  <si>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</si>
  <si>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</si>
  <si>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</si>
  <si>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</si>
  <si>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</si>
  <si>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</si>
  <si>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</si>
  <si>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</si>
  <si>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</si>
  <si>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</si>
  <si>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</si>
  <si>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</si>
  <si>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</si>
  <si>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</si>
  <si>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</si>
  <si>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</si>
  <si>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</si>
  <si>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</si>
  <si>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</si>
  <si>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</si>
  <si>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</si>
  <si>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</si>
  <si>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</si>
  <si>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</si>
  <si>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</si>
  <si>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</si>
  <si>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</si>
  <si>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</si>
  <si>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</si>
  <si>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</si>
  <si>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</si>
  <si>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</si>
  <si>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</si>
  <si>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</si>
  <si>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</si>
  <si>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</si>
  <si>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</si>
  <si>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</si>
  <si>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</si>
  <si>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</si>
  <si>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</si>
  <si>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</si>
  <si>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</si>
  <si>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</si>
  <si>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</si>
  <si>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</si>
  <si>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</si>
  <si>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</si>
  <si>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</si>
  <si>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</si>
  <si>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</si>
  <si>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</si>
  <si>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</si>
  <si>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</si>
  <si>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</si>
  <si>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</si>
  <si>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</si>
  <si>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</si>
  <si>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</si>
  <si>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</si>
  <si>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</si>
  <si>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</si>
  <si>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</si>
  <si>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</si>
  <si>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</si>
  <si>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</si>
  <si>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</si>
  <si>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</si>
  <si>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</si>
  <si>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</si>
  <si>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</si>
  <si>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</si>
  <si>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</si>
  <si>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</si>
  <si>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</si>
  <si>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</si>
  <si>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</si>
  <si>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</si>
  <si>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</si>
  <si>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</si>
  <si>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</si>
  <si>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</si>
  <si>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</si>
  <si>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</si>
  <si>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</si>
  <si>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</si>
  <si>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</si>
  <si>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</si>
  <si>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</si>
  <si>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</si>
  <si>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</si>
  <si>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</si>
  <si>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</si>
  <si>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</si>
  <si>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</si>
  <si>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</si>
  <si>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</si>
  <si>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</si>
  <si>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</si>
  <si>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</si>
  <si>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</si>
  <si>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</si>
  <si>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</si>
  <si>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</si>
  <si>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</si>
  <si>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</si>
  <si>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</si>
  <si>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</si>
  <si>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</si>
  <si>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</si>
  <si>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</si>
  <si>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</si>
  <si>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</si>
  <si>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</si>
  <si>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</si>
  <si>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</si>
  <si>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</si>
  <si>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</si>
  <si>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</si>
  <si>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</si>
  <si>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</si>
  <si>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</si>
  <si>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</si>
  <si>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</si>
  <si>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</si>
  <si>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</si>
  <si>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</si>
  <si>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</si>
  <si>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</si>
  <si>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</si>
  <si>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</si>
  <si>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</si>
  <si>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</si>
  <si>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</si>
  <si>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</si>
  <si>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</si>
  <si>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</si>
  <si>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</si>
  <si>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</si>
  <si>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</si>
  <si>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</si>
  <si>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</si>
  <si>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</si>
  <si>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</si>
  <si>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</si>
  <si>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</si>
  <si>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</si>
  <si>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</si>
  <si>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</si>
  <si>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</si>
  <si>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</si>
  <si>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</si>
  <si>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</si>
  <si>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</si>
  <si>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</si>
  <si>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</si>
  <si>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</si>
  <si>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</si>
  <si>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</si>
  <si>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</si>
  <si>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</si>
  <si>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</si>
  <si>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</si>
  <si>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</si>
  <si>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</si>
  <si>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</si>
  <si>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</si>
  <si>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</si>
  <si>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</si>
  <si>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</si>
  <si>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</si>
  <si>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</si>
  <si>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</si>
  <si>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</si>
  <si>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</si>
  <si>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</si>
  <si>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</si>
  <si>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</si>
  <si>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</si>
  <si>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</si>
  <si>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</si>
  <si>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</si>
  <si>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</si>
  <si>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</si>
  <si>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</si>
  <si>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</si>
  <si>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</si>
  <si>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</si>
  <si>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</si>
  <si>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</si>
  <si>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</si>
  <si>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</si>
  <si>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</si>
  <si>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</si>
  <si>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</si>
  <si>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</si>
  <si>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</si>
  <si>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</si>
  <si>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</si>
  <si>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</si>
  <si>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</si>
  <si>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</si>
  <si>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</si>
  <si>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</si>
  <si>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</si>
  <si>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</si>
  <si>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</si>
  <si>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</si>
  <si>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</si>
  <si>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</si>
  <si>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</si>
  <si>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</si>
  <si>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</si>
  <si>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</si>
  <si>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</si>
  <si>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</si>
  <si>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</si>
  <si>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</si>
  <si>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</si>
  <si>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</si>
  <si>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</si>
  <si>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</si>
  <si>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</si>
  <si>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</si>
  <si>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</si>
  <si>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</si>
  <si>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</si>
  <si>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</si>
  <si>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</si>
  <si>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</si>
  <si>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</si>
  <si>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</si>
  <si>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</si>
  <si>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</si>
  <si>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</si>
  <si>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</si>
  <si>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</si>
  <si>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</si>
  <si>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</si>
  <si>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</si>
  <si>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</si>
  <si>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</si>
  <si>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</si>
  <si>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</si>
  <si>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</si>
  <si>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</si>
  <si>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</si>
  <si>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</si>
  <si>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</si>
  <si>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</si>
  <si>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</si>
  <si>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</si>
  <si>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</si>
  <si>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</si>
  <si>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</si>
  <si>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</si>
  <si>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</si>
  <si>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</si>
  <si>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</si>
  <si>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</si>
  <si>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</si>
  <si>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</si>
  <si>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</si>
  <si>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</si>
  <si>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</si>
  <si>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</si>
  <si>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</si>
  <si>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</si>
  <si>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</si>
  <si>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</si>
  <si>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</si>
  <si>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</si>
  <si>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</si>
  <si>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</si>
  <si>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</si>
  <si>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</si>
  <si>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</si>
  <si>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</si>
  <si>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</si>
  <si>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</si>
  <si>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</si>
  <si>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</si>
  <si>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</si>
  <si>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</si>
  <si>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</si>
  <si>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</si>
  <si>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</si>
  <si>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</si>
  <si>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</si>
  <si>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</si>
  <si>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</si>
  <si>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</si>
  <si>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</si>
  <si>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</si>
  <si>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</si>
  <si>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</si>
  <si>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</si>
  <si>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</si>
  <si>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</si>
  <si>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</si>
  <si>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</si>
  <si>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</si>
  <si>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</si>
  <si>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</si>
  <si>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</si>
  <si>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</si>
  <si>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</si>
  <si>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</si>
  <si>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</si>
  <si>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</si>
  <si>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</si>
  <si>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</si>
  <si>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</si>
  <si>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</si>
  <si>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</si>
  <si>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</si>
  <si>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</si>
  <si>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</si>
  <si>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</si>
  <si>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</si>
  <si>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</si>
  <si>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</si>
  <si>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</si>
  <si>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</si>
  <si>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</si>
  <si>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</si>
  <si>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</si>
  <si>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</si>
  <si>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</si>
  <si>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</si>
  <si>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</si>
  <si>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</si>
  <si>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</si>
  <si>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</si>
  <si>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</si>
  <si>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</si>
  <si>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</si>
  <si>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</si>
  <si>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</si>
  <si>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</si>
  <si>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</si>
  <si>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</si>
  <si>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</si>
  <si>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</si>
  <si>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</si>
  <si>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</si>
  <si>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</si>
  <si>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</si>
  <si>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</si>
  <si>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</si>
  <si>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</si>
  <si>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</si>
  <si>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</si>
  <si>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</si>
  <si>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</si>
  <si>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</si>
  <si>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</si>
  <si>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</si>
  <si>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</si>
  <si>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</si>
  <si>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</si>
  <si>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</si>
  <si>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</si>
  <si>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</si>
  <si>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</si>
  <si>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</si>
  <si>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</si>
  <si>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</si>
  <si>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</si>
  <si>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</si>
  <si>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</si>
  <si>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</si>
  <si>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</si>
  <si>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</si>
  <si>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</si>
  <si>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</si>
  <si>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</si>
  <si>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</si>
  <si>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</si>
  <si>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</si>
  <si>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</si>
  <si>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</si>
  <si>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</si>
  <si>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</si>
  <si>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</si>
  <si>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</si>
  <si>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</si>
  <si>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</si>
  <si>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</si>
  <si>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</si>
  <si>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</si>
  <si>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</si>
  <si>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</si>
  <si>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</si>
  <si>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</si>
  <si>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</si>
  <si>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</si>
  <si>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</si>
  <si>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</si>
  <si>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</si>
  <si>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</si>
  <si>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</si>
  <si>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</si>
  <si>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</si>
  <si>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</si>
  <si>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</si>
  <si>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</si>
  <si>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</si>
  <si>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</si>
  <si>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</si>
  <si>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</si>
  <si>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</si>
  <si>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</si>
  <si>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</si>
  <si>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</si>
  <si>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</si>
  <si>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</si>
  <si>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</si>
  <si>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</si>
  <si>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</si>
  <si>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</si>
  <si>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</si>
  <si>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</si>
  <si>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</si>
  <si>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</si>
  <si>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</si>
  <si>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</si>
  <si>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</si>
  <si>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</si>
  <si>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</si>
  <si>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</si>
  <si>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</si>
  <si>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</si>
  <si>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</si>
  <si>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</si>
  <si>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</si>
  <si>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</si>
  <si>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</si>
  <si>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</si>
  <si>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</si>
  <si>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</si>
  <si>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</si>
  <si>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</si>
  <si>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</si>
  <si>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</si>
  <si>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</si>
  <si>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</si>
  <si>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</si>
  <si>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</si>
  <si>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</si>
  <si>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</si>
  <si>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</si>
  <si>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</si>
  <si>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</si>
  <si>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</si>
  <si>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</si>
  <si>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</si>
  <si>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</si>
  <si>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</si>
  <si>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</si>
  <si>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</si>
  <si>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</si>
  <si>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</si>
  <si>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</si>
  <si>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</si>
  <si>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</si>
  <si>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</si>
  <si>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</si>
  <si>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</si>
  <si>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</si>
  <si>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</si>
  <si>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</si>
  <si>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</si>
  <si>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</si>
  <si>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</si>
  <si>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</si>
  <si>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</si>
  <si>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</si>
  <si>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</si>
  <si>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</si>
  <si>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</si>
  <si>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</si>
  <si>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</si>
  <si>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</si>
  <si>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</si>
  <si>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</si>
  <si>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</si>
  <si>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</si>
  <si>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</si>
  <si>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</si>
  <si>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</si>
  <si>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</si>
  <si>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</si>
  <si>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</si>
  <si>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</si>
  <si>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</si>
  <si>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</si>
  <si>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</si>
  <si>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</si>
  <si>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</si>
  <si>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</si>
  <si>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</si>
  <si>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</si>
  <si>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</si>
  <si>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</si>
  <si>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</si>
  <si>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</si>
  <si>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</si>
  <si>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</si>
  <si>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</si>
  <si>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</si>
  <si>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</si>
  <si>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</si>
  <si>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</si>
  <si>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</si>
  <si>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</si>
  <si>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</si>
  <si>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</si>
  <si>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</si>
  <si>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</si>
  <si>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</si>
  <si>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</si>
  <si>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</si>
  <si>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</si>
  <si>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</si>
  <si>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</si>
  <si>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</si>
  <si>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</si>
  <si>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</si>
  <si>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</si>
  <si>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</si>
  <si>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</si>
  <si>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</si>
  <si>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</si>
  <si>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</si>
  <si>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</si>
  <si>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</si>
  <si>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</si>
  <si>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</si>
  <si>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</si>
  <si>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</si>
  <si>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</si>
  <si>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</si>
  <si>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</si>
  <si>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</si>
  <si>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</si>
  <si>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</si>
  <si>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</si>
  <si>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</si>
  <si>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</si>
  <si>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</si>
  <si>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</si>
  <si>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</si>
  <si>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</si>
  <si>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</si>
  <si>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</si>
  <si>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</si>
  <si>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</si>
  <si>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</si>
  <si>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</si>
  <si>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</si>
  <si>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</si>
  <si>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</si>
  <si>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</si>
  <si>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</si>
  <si>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</si>
  <si>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</si>
  <si>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</si>
  <si>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</si>
  <si>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</si>
  <si>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</si>
  <si>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</si>
  <si>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</si>
  <si>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</si>
  <si>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</si>
  <si>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</si>
  <si>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</si>
  <si>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</si>
  <si>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</si>
  <si>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</si>
  <si>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</si>
  <si>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</si>
  <si>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</si>
  <si>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</si>
  <si>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</si>
  <si>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</si>
  <si>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</si>
  <si>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</si>
  <si>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</si>
  <si>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</si>
  <si>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</si>
  <si>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</si>
  <si>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</si>
  <si>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</si>
  <si>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</si>
  <si>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</si>
  <si>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</si>
  <si>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</si>
  <si>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</si>
  <si>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</si>
  <si>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</si>
  <si>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</si>
  <si>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</si>
  <si>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</si>
  <si>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</si>
  <si>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</si>
  <si>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</si>
  <si>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</si>
  <si>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</si>
  <si>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</si>
  <si>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</si>
  <si>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</si>
  <si>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</si>
  <si>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</si>
  <si>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</si>
  <si>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</si>
  <si>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</si>
  <si>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</si>
  <si>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</si>
  <si>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</si>
  <si>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</si>
  <si>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</si>
  <si>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</si>
  <si>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</si>
  <si>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</si>
  <si>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</si>
  <si>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</si>
  <si>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</si>
  <si>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</si>
  <si>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</si>
  <si>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</si>
  <si>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</si>
  <si>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</si>
  <si>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</si>
  <si>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</si>
  <si>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</si>
  <si>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</si>
  <si>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</si>
  <si>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</si>
  <si>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</si>
  <si>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</si>
  <si>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</si>
  <si>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</si>
  <si>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</si>
  <si>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</si>
  <si>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</si>
  <si>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</si>
  <si>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</si>
  <si>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</si>
  <si>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</si>
  <si>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</si>
  <si>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</si>
  <si>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</si>
  <si>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</si>
  <si>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</si>
  <si>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</si>
  <si>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</si>
  <si>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</si>
  <si>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</si>
  <si>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</si>
  <si>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</si>
  <si>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</si>
  <si>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</si>
  <si>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</si>
  <si>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</si>
  <si>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</si>
  <si>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</si>
  <si>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</si>
  <si>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</si>
  <si>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</si>
  <si>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</si>
  <si>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</si>
  <si>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</si>
  <si>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</si>
  <si>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</si>
  <si>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</si>
  <si>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</si>
  <si>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</si>
  <si>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</si>
  <si>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</si>
  <si>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</si>
  <si>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</si>
  <si>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</si>
  <si>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</si>
  <si>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</si>
  <si>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</si>
  <si>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</si>
  <si>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</si>
  <si>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</si>
  <si>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</si>
  <si>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</si>
  <si>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</si>
  <si>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</si>
  <si>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</si>
  <si>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</si>
  <si>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</si>
  <si>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</si>
  <si>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</si>
  <si>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</si>
  <si>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</si>
  <si>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</si>
  <si>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</si>
  <si>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</si>
  <si>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</si>
  <si>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</si>
  <si>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</si>
  <si>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</si>
  <si>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</si>
  <si>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</si>
  <si>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</si>
  <si>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</si>
  <si>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</si>
  <si>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</si>
  <si>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</si>
  <si>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</si>
  <si>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</si>
  <si>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</si>
  <si>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</si>
  <si>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</si>
  <si>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</si>
  <si>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</si>
  <si>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</si>
  <si>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</si>
  <si>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</si>
  <si>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</si>
  <si>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</si>
  <si>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</si>
  <si>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</si>
  <si>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</si>
  <si>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</si>
  <si>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</si>
  <si>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</si>
  <si>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</si>
  <si>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</si>
  <si>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</si>
  <si>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</si>
  <si>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</si>
  <si>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</si>
  <si>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</si>
  <si>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</si>
  <si>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</si>
  <si>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</si>
  <si>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</si>
  <si>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</si>
  <si>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</si>
  <si>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</si>
  <si>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</si>
  <si>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</si>
  <si>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</si>
  <si>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</si>
  <si>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</si>
  <si>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</si>
  <si>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</si>
  <si>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</si>
  <si>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</si>
  <si>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</si>
  <si>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</si>
  <si>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</si>
  <si>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</si>
  <si>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</si>
  <si>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</si>
  <si>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</si>
  <si>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</si>
  <si>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</si>
  <si>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</si>
  <si>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</si>
  <si>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</si>
  <si>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</si>
  <si>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</si>
  <si>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</si>
  <si>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</si>
  <si>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</si>
  <si>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</si>
  <si>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</si>
  <si>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</si>
  <si>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</si>
  <si>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</si>
  <si>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</si>
  <si>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</si>
  <si>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</si>
  <si>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</si>
  <si>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</si>
  <si>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</si>
  <si>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</si>
  <si>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</si>
  <si>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</si>
  <si>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</si>
  <si>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</si>
  <si>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</si>
  <si>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</si>
  <si>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</si>
  <si>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</si>
  <si>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</si>
  <si>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</si>
  <si>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</si>
  <si>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</si>
  <si>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</si>
  <si>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</si>
  <si>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</si>
  <si>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</si>
  <si>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</si>
  <si>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</si>
  <si>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</si>
  <si>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</si>
  <si>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</si>
  <si>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</si>
  <si>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</si>
  <si>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</si>
  <si>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</si>
  <si>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</si>
  <si>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</si>
  <si>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</si>
  <si>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</si>
  <si>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</si>
  <si>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</si>
  <si>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</si>
  <si>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</si>
  <si>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</si>
  <si>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</si>
  <si>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</si>
  <si>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</si>
  <si>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</si>
  <si>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</si>
  <si>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</si>
  <si>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</si>
  <si>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</si>
  <si>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</si>
  <si>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</si>
  <si>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</si>
  <si>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</si>
  <si>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</si>
  <si>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</si>
  <si>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</si>
  <si>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</si>
  <si>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</si>
  <si>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</si>
  <si>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</si>
  <si>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</si>
  <si>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</si>
  <si>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</si>
  <si>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</si>
  <si>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</si>
  <si>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</si>
  <si>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</si>
  <si>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</si>
  <si>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</si>
  <si>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</si>
  <si>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</si>
  <si>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</si>
  <si>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</si>
  <si>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</si>
  <si>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</si>
  <si>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</si>
  <si>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</si>
  <si>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</si>
  <si>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</si>
  <si>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</si>
  <si>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</si>
  <si>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</si>
  <si>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</si>
  <si>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</si>
  <si>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</si>
  <si>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</si>
  <si>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</si>
  <si>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</si>
  <si>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</si>
  <si>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</si>
  <si>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</si>
  <si>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</si>
  <si>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</si>
  <si>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</si>
  <si>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</si>
  <si>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</si>
  <si>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</si>
  <si>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</si>
  <si>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</si>
  <si>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</si>
  <si>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</si>
  <si>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</si>
  <si>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</si>
  <si>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</si>
  <si>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</si>
  <si>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</si>
  <si>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</si>
  <si>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</si>
  <si>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</si>
  <si>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</si>
  <si>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</si>
  <si>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</si>
  <si>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</si>
  <si>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</si>
  <si>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</si>
  <si>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</si>
  <si>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</si>
  <si>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</si>
  <si>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</si>
  <si>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</si>
  <si>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</si>
  <si>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</si>
  <si>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</si>
  <si>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</si>
  <si>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</si>
  <si>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</si>
  <si>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</si>
  <si>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</si>
  <si>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</si>
  <si>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</si>
  <si>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</si>
  <si>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</si>
  <si>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</si>
  <si>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</si>
  <si>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</si>
  <si>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</si>
  <si>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</si>
  <si>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</si>
  <si>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</si>
  <si>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</si>
  <si>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</si>
  <si>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</si>
  <si>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</si>
  <si>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</si>
  <si>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</si>
  <si>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</si>
  <si>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</si>
  <si>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</si>
  <si>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</si>
  <si>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</si>
  <si>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</si>
  <si>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</si>
  <si>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</si>
  <si>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</si>
  <si>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</si>
  <si>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</si>
  <si>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</si>
  <si>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</si>
  <si>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</si>
  <si>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</si>
  <si>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</si>
  <si>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</si>
  <si>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</si>
  <si>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</si>
  <si>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</si>
  <si>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</si>
  <si>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</si>
  <si>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</si>
  <si>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</si>
  <si>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</si>
  <si>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</si>
  <si>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</si>
  <si>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</si>
  <si>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</si>
  <si>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</si>
  <si>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</si>
  <si>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</si>
  <si>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</si>
  <si>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</si>
  <si>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</si>
  <si>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</si>
  <si>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</si>
  <si>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</si>
  <si>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</si>
  <si>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</si>
  <si>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</si>
  <si>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</si>
  <si>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</si>
  <si>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</si>
  <si>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</si>
  <si>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</si>
  <si>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</si>
  <si>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</si>
  <si>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</si>
  <si>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</si>
  <si>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</si>
  <si>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</si>
  <si>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</si>
  <si>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</si>
  <si>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</si>
  <si>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</si>
  <si>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</si>
  <si>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</si>
  <si>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</si>
  <si>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</si>
  <si>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</si>
  <si>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</si>
  <si>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</si>
  <si>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</si>
  <si>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</si>
  <si>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</si>
  <si>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</si>
  <si>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</si>
  <si>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</si>
  <si>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</si>
  <si>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</si>
  <si>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</si>
  <si>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</si>
  <si>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</si>
  <si>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</si>
  <si>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</si>
  <si>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</si>
  <si>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</si>
  <si>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</si>
  <si>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</si>
  <si>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</si>
  <si>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</si>
  <si>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</si>
  <si>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</si>
  <si>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</si>
  <si>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</si>
  <si>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</si>
  <si>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</si>
  <si>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</si>
  <si>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</si>
  <si>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</si>
  <si>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</si>
  <si>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</si>
  <si>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</si>
  <si>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</si>
  <si>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</si>
  <si>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</si>
  <si>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</si>
  <si>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</si>
  <si>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</si>
  <si>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</si>
  <si>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</si>
  <si>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</si>
  <si>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</si>
  <si>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</si>
  <si>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</si>
  <si>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</si>
  <si>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</si>
  <si>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</si>
  <si>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</si>
  <si>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</si>
  <si>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</si>
  <si>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</si>
  <si>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</si>
  <si>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</si>
  <si>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</si>
  <si>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</si>
  <si>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</si>
  <si>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</si>
  <si>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</si>
  <si>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</si>
  <si>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</si>
  <si>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</si>
  <si>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</si>
  <si>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</si>
  <si>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</si>
  <si>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</si>
  <si>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</si>
  <si>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</si>
  <si>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</si>
  <si>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</si>
  <si>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</si>
  <si>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</si>
  <si>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</si>
  <si>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</si>
  <si>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</si>
  <si>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</si>
  <si>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</si>
  <si>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</si>
  <si>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</si>
  <si>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</si>
  <si>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</si>
  <si>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</si>
  <si>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</si>
  <si>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</si>
  <si>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</si>
  <si>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</si>
  <si>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</si>
  <si>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</si>
  <si>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</si>
  <si>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</si>
  <si>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</si>
  <si>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</si>
  <si>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</si>
  <si>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</si>
  <si>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</si>
  <si>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</si>
  <si>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</si>
  <si>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</si>
  <si>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</si>
  <si>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</si>
  <si>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</si>
  <si>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</si>
  <si>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</si>
  <si>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</si>
  <si>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</si>
  <si>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</si>
  <si>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</si>
  <si>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</si>
  <si>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</si>
  <si>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</si>
  <si>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</si>
  <si>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</si>
  <si>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</si>
  <si>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</si>
  <si>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</si>
  <si>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</si>
  <si>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</si>
  <si>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</si>
  <si>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</si>
  <si>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</si>
  <si>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</si>
  <si>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</si>
  <si>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</si>
  <si>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</si>
  <si>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</si>
  <si>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</si>
  <si>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</si>
  <si>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</si>
  <si>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</si>
  <si>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</si>
  <si>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</si>
  <si>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</si>
  <si>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</si>
  <si>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</si>
  <si>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</si>
  <si>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</si>
  <si>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</si>
  <si>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</si>
  <si>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</si>
  <si>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</si>
  <si>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</si>
  <si>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</si>
  <si>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</si>
  <si>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</si>
  <si>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</si>
  <si>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</si>
  <si>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</si>
  <si>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</si>
  <si>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</si>
  <si>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</si>
  <si>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</si>
  <si>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</si>
  <si>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</si>
  <si>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</si>
  <si>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</si>
  <si>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</si>
  <si>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</si>
  <si>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</si>
  <si>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</si>
  <si>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</si>
  <si>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</si>
  <si>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</si>
  <si>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</si>
  <si>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</si>
  <si>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</si>
  <si>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</si>
  <si>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</si>
  <si>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</si>
  <si>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</si>
  <si>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</si>
  <si>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</si>
  <si>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</si>
  <si>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</si>
  <si>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</si>
  <si>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</si>
  <si>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</si>
  <si>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</si>
  <si>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</si>
  <si>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</si>
  <si>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</si>
  <si>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</si>
  <si>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</si>
  <si>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</si>
  <si>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</si>
  <si>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</si>
  <si>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</si>
  <si>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</si>
  <si>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</si>
  <si>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</si>
  <si>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</si>
  <si>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</si>
  <si>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</si>
  <si>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</si>
  <si>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</si>
  <si>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</si>
  <si>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</si>
  <si>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</si>
  <si>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</si>
  <si>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</si>
  <si>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</si>
  <si>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</si>
  <si>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</si>
  <si>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</si>
  <si>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</si>
  <si>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</si>
  <si>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</si>
  <si>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</si>
  <si>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</si>
  <si>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</si>
  <si>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</si>
  <si>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</si>
  <si>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</si>
  <si>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</si>
  <si>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</si>
  <si>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</si>
  <si>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</si>
  <si>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</si>
  <si>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</si>
  <si>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</si>
  <si>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</si>
  <si>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</si>
  <si>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</si>
  <si>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</si>
  <si>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</si>
  <si>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</si>
  <si>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</si>
  <si>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</si>
  <si>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</si>
  <si>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</si>
  <si>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</si>
  <si>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</si>
  <si>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</si>
  <si>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</si>
  <si>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</si>
  <si>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</si>
  <si>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</si>
  <si>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</si>
  <si>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</si>
  <si>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</si>
  <si>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</si>
  <si>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</si>
  <si>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</si>
  <si>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</si>
  <si>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</si>
  <si>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</si>
  <si>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</si>
  <si>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</si>
  <si>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</si>
  <si>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</si>
  <si>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</si>
  <si>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</si>
  <si>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</si>
  <si>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</si>
  <si>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</si>
  <si>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</si>
  <si>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</si>
  <si>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</si>
  <si>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</si>
  <si>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</si>
  <si>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</si>
  <si>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</si>
  <si>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</si>
  <si>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</si>
  <si>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</si>
  <si>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</si>
  <si>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</si>
  <si>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</si>
  <si>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</si>
  <si>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</si>
  <si>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</si>
  <si>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</si>
  <si>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</si>
  <si>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</si>
  <si>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</si>
  <si>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</si>
  <si>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</si>
  <si>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</si>
  <si>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</si>
  <si>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</si>
  <si>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</si>
  <si>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</si>
  <si>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</si>
  <si>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</si>
  <si>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</si>
  <si>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</si>
  <si>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</si>
  <si>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</si>
  <si>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</si>
  <si>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</si>
  <si>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</si>
  <si>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</si>
  <si>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</si>
  <si>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</si>
  <si>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</si>
  <si>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</si>
  <si>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</si>
  <si>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</si>
  <si>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</si>
  <si>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</si>
  <si>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</si>
  <si>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</si>
  <si>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</si>
  <si>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</si>
  <si>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</si>
  <si>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</si>
  <si>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</si>
  <si>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</si>
  <si>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</si>
  <si>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</si>
  <si>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</si>
  <si>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</si>
  <si>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</si>
  <si>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</si>
  <si>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</si>
  <si>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</si>
  <si>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</si>
  <si>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</si>
  <si>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</si>
  <si>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</si>
  <si>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</si>
  <si>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</si>
  <si>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</si>
  <si>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</si>
  <si>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</si>
  <si>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</si>
  <si>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</si>
  <si>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</si>
  <si>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</si>
  <si>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</si>
  <si>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</si>
  <si>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</si>
  <si>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</si>
  <si>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</si>
  <si>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</si>
  <si>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</si>
  <si>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</si>
  <si>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</si>
  <si>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</si>
  <si>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</si>
  <si>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</si>
  <si>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</si>
  <si>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</si>
  <si>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</si>
  <si>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</si>
  <si>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</si>
  <si>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</si>
  <si>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</si>
  <si>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</si>
  <si>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</si>
  <si>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</si>
  <si>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</si>
  <si>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</si>
  <si>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</si>
  <si>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</si>
  <si>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</si>
  <si>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</si>
  <si>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</si>
  <si>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</si>
  <si>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</si>
  <si>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</si>
  <si>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</si>
  <si>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</si>
  <si>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</si>
  <si>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</si>
  <si>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</si>
  <si>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</si>
  <si>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</si>
  <si>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</si>
  <si>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</si>
  <si>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</si>
  <si>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</si>
  <si>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</si>
  <si>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</si>
  <si>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</si>
  <si>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</si>
  <si>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</si>
  <si>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</si>
  <si>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</si>
  <si>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</si>
  <si>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</si>
  <si>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</si>
  <si>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</si>
  <si>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</si>
  <si>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</si>
  <si>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</si>
  <si>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</si>
  <si>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</si>
  <si>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</si>
  <si>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</si>
  <si>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</si>
  <si>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</si>
  <si>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</si>
  <si>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</si>
  <si>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</si>
  <si>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</si>
  <si>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</si>
  <si>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</si>
  <si>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</si>
  <si>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</si>
  <si>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</si>
  <si>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</si>
  <si>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</si>
  <si>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</si>
  <si>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</si>
  <si>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</si>
  <si>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</si>
  <si>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</si>
  <si>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</si>
  <si>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</si>
  <si>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</si>
  <si>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</si>
  <si>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</si>
  <si>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</si>
  <si>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</si>
  <si>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</si>
  <si>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</si>
  <si>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</si>
  <si>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</si>
  <si>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</si>
  <si>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</si>
  <si>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</si>
  <si>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</si>
  <si>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</si>
  <si>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</si>
  <si>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</si>
  <si>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</si>
  <si>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</si>
  <si>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</si>
  <si>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</si>
  <si>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</si>
  <si>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</si>
  <si>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</si>
  <si>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</si>
  <si>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</si>
  <si>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</si>
  <si>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</si>
  <si>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</si>
  <si>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</si>
  <si>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</si>
  <si>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</si>
  <si>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</si>
  <si>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</si>
  <si>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</si>
  <si>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</si>
  <si>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</si>
  <si>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</si>
  <si>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</si>
  <si>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</si>
  <si>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</si>
  <si>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</si>
  <si>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</si>
  <si>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</si>
  <si>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</si>
  <si>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</si>
  <si>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</si>
  <si>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</si>
  <si>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</si>
  <si>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</si>
  <si>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</si>
  <si>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</si>
  <si>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</si>
  <si>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</si>
  <si>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</si>
  <si>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</si>
  <si>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</si>
  <si>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</si>
  <si>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</si>
  <si>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</si>
  <si>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</si>
  <si>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</si>
  <si>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</si>
  <si>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</si>
  <si>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</si>
  <si>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</si>
  <si>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</si>
  <si>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</si>
  <si>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</si>
  <si>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</si>
  <si>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</si>
  <si>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</si>
  <si>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</si>
  <si>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</si>
  <si>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</si>
  <si>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</si>
  <si>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</si>
  <si>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</si>
  <si>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</si>
  <si>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</si>
  <si>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</si>
  <si>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</si>
  <si>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</si>
  <si>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</si>
  <si>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</si>
  <si>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</si>
  <si>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</si>
  <si>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</si>
  <si>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</si>
  <si>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</si>
  <si>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</si>
  <si>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</si>
  <si>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</si>
  <si>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</si>
  <si>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</si>
  <si>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</si>
  <si>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</si>
  <si>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</si>
  <si>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</si>
  <si>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</si>
  <si>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</si>
  <si>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</si>
  <si>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</si>
  <si>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</si>
  <si>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</si>
  <si>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</si>
  <si>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</si>
  <si>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</si>
  <si>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</si>
  <si>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</si>
  <si>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</si>
  <si>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</si>
  <si>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</si>
  <si>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</si>
  <si>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</si>
  <si>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</si>
  <si>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</si>
  <si>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</si>
  <si>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</si>
  <si>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</si>
  <si>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</si>
  <si>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</si>
  <si>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</si>
  <si>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</si>
  <si>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</si>
  <si>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</si>
  <si>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</si>
  <si>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</si>
  <si>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</si>
  <si>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</si>
  <si>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</si>
  <si>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</si>
  <si>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</si>
  <si>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</si>
  <si>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</si>
  <si>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</si>
  <si>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</si>
  <si>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</si>
  <si>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</si>
  <si>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</si>
  <si>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</si>
  <si>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</si>
  <si>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</si>
  <si>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</si>
  <si>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</si>
  <si>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</si>
  <si>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</si>
  <si>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</si>
  <si>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</si>
  <si>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</si>
  <si>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</si>
  <si>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</si>
  <si>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</si>
  <si>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</si>
  <si>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</si>
  <si>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</si>
  <si>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</si>
  <si>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</si>
  <si>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</si>
  <si>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</si>
  <si>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</si>
  <si>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</si>
  <si>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</si>
  <si>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</si>
  <si>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</si>
  <si>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</si>
  <si>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</si>
  <si>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</si>
  <si>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</si>
  <si>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</si>
  <si>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</si>
  <si>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</si>
  <si>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</si>
  <si>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</si>
  <si>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</si>
  <si>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</si>
  <si>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</si>
  <si>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</si>
  <si>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</si>
  <si>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</si>
  <si>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</si>
  <si>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</si>
  <si>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</si>
  <si>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</si>
  <si>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</si>
  <si>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</si>
  <si>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</si>
  <si>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</si>
  <si>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</si>
  <si>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</si>
  <si>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</si>
  <si>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</si>
  <si>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</si>
  <si>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</si>
  <si>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</si>
  <si>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</si>
  <si>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</si>
  <si>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</si>
  <si>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</si>
  <si>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</si>
  <si>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</si>
  <si>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</si>
  <si>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</si>
  <si>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</si>
  <si>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</si>
  <si>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</si>
  <si>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</si>
  <si>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</si>
  <si>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</si>
  <si>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</si>
  <si>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</si>
  <si>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</si>
  <si>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</si>
  <si>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</si>
  <si>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</si>
  <si>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</si>
  <si>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</si>
  <si>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</si>
  <si>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</si>
  <si>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</si>
  <si>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</si>
  <si>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</si>
  <si>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</si>
  <si>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</si>
  <si>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</si>
  <si>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</si>
  <si>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</si>
  <si>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</si>
  <si>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</si>
  <si>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</si>
  <si>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</si>
  <si>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</si>
  <si>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</si>
  <si>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</si>
  <si>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</si>
  <si>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</si>
  <si>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</si>
  <si>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</si>
  <si>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</si>
  <si>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</si>
  <si>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</si>
  <si>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</si>
  <si>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</si>
  <si>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</si>
  <si>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</si>
  <si>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</si>
  <si>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</si>
  <si>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</si>
  <si>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</si>
  <si>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</si>
  <si>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</si>
  <si>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</si>
  <si>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</si>
  <si>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</si>
  <si>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</si>
  <si>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</si>
  <si>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</si>
  <si>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</si>
  <si>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</si>
  <si>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</si>
  <si>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</si>
  <si>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</si>
  <si>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</si>
  <si>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</si>
  <si>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</si>
  <si>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</si>
  <si>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</si>
  <si>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</si>
  <si>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</si>
  <si>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</si>
  <si>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</si>
  <si>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</si>
  <si>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</si>
  <si>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</si>
  <si>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</si>
  <si>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</si>
  <si>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</si>
  <si>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</si>
  <si>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</si>
  <si>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</si>
  <si>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</si>
  <si>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</si>
  <si>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</si>
  <si>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</si>
  <si>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</si>
  <si>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</si>
  <si>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</si>
  <si>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</si>
  <si>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</si>
  <si>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</si>
  <si>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</si>
  <si>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</si>
  <si>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</si>
  <si>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</si>
  <si>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</si>
  <si>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</si>
  <si>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</si>
  <si>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</si>
  <si>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</si>
  <si>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</si>
  <si>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</si>
  <si>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</si>
  <si>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</si>
  <si>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</si>
  <si>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</si>
  <si>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</si>
  <si>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</si>
  <si>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</si>
  <si>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</si>
  <si>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</si>
  <si>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</si>
  <si>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</si>
  <si>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</si>
  <si>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</si>
  <si>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</si>
  <si>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</si>
  <si>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</si>
  <si>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</si>
  <si>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</si>
  <si>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</si>
  <si>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</si>
  <si>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</si>
  <si>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</si>
  <si>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</si>
  <si>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</si>
  <si>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</si>
  <si>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</si>
  <si>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</si>
  <si>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</si>
  <si>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</si>
  <si>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</si>
  <si>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</si>
  <si>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</si>
  <si>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</si>
  <si>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</si>
  <si>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</si>
  <si>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</si>
  <si>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</si>
  <si>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</si>
  <si>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</si>
  <si>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</si>
  <si>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</si>
  <si>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</si>
  <si>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</si>
  <si>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</si>
  <si>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</si>
  <si>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</si>
  <si>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</si>
  <si>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</si>
  <si>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</si>
  <si>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</si>
  <si>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</si>
  <si>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</si>
  <si>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</si>
  <si>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</si>
  <si>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</si>
  <si>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</si>
  <si>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</si>
  <si>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</si>
  <si>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</si>
  <si>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</si>
  <si>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</si>
  <si>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</si>
  <si>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</si>
  <si>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</si>
  <si>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</si>
  <si>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</si>
  <si>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</si>
  <si>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</si>
  <si>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</si>
  <si>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</si>
  <si>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</si>
  <si>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</si>
  <si>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</si>
  <si>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</si>
  <si>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</si>
  <si>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</si>
  <si>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</si>
  <si>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</si>
  <si>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</si>
  <si>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</si>
  <si>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</si>
  <si>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</si>
  <si>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</si>
  <si>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</si>
  <si>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</si>
  <si>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</si>
  <si>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</si>
  <si>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</si>
  <si>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</si>
  <si>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</si>
  <si>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</si>
  <si>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</si>
  <si>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</si>
  <si>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</si>
  <si>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</si>
  <si>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</si>
  <si>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</si>
  <si>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</si>
  <si>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</si>
  <si>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</si>
  <si>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</si>
  <si>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</si>
  <si>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</si>
  <si>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</si>
  <si>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</si>
  <si>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</si>
  <si>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</si>
  <si>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</si>
  <si>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</si>
  <si>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</si>
  <si>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</si>
  <si>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</si>
  <si>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</si>
  <si>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</si>
  <si>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</si>
  <si>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</si>
  <si>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</si>
  <si>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</si>
  <si>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</si>
  <si>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</si>
  <si>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</si>
  <si>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</si>
  <si>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</si>
  <si>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</si>
  <si>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</si>
  <si>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</si>
  <si>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</si>
  <si>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</si>
  <si>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</si>
  <si>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</si>
  <si>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</si>
  <si>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</si>
  <si>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</si>
  <si>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</si>
  <si>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</si>
  <si>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</si>
  <si>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</si>
  <si>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</si>
  <si>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</si>
  <si>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</si>
  <si>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</si>
  <si>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</si>
  <si>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</si>
  <si>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</si>
  <si>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</si>
  <si>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</si>
  <si>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</si>
  <si>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</si>
  <si>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</si>
  <si>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</si>
  <si>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</si>
  <si>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</si>
  <si>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</si>
  <si>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</si>
  <si>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</si>
  <si>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</si>
  <si>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</si>
  <si>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</si>
  <si>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</si>
  <si>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</si>
  <si>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</si>
  <si>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</si>
  <si>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</si>
  <si>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</si>
  <si>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</si>
  <si>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</si>
  <si>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</si>
  <si>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</si>
  <si>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</si>
  <si>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</si>
  <si>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</si>
  <si>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</si>
  <si>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</si>
  <si>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</si>
  <si>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</si>
  <si>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</si>
  <si>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</si>
  <si>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</si>
  <si>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</si>
  <si>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</si>
  <si>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</si>
  <si>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</si>
  <si>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</si>
  <si>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</si>
  <si>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</si>
  <si>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</si>
  <si>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</si>
  <si>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</si>
  <si>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</si>
  <si>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</si>
  <si>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</si>
  <si>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</si>
  <si>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</si>
  <si>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</si>
  <si>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</si>
  <si>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</si>
  <si>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</si>
  <si>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</si>
  <si>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</si>
  <si>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</si>
  <si>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</si>
  <si>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</si>
  <si>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</si>
  <si>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</si>
  <si>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</si>
  <si>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</si>
  <si>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</si>
  <si>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</si>
  <si>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</si>
  <si>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</si>
  <si>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</si>
  <si>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</si>
  <si>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</si>
  <si>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</si>
  <si>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</si>
  <si>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</si>
  <si>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</si>
  <si>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</si>
  <si>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</si>
  <si>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</si>
  <si>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</si>
  <si>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</si>
  <si>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</si>
  <si>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</si>
  <si>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</si>
  <si>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</si>
  <si>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</si>
  <si>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</si>
  <si>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</si>
  <si>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</si>
  <si>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</si>
  <si>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</si>
  <si>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</si>
  <si>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</si>
  <si>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</si>
  <si>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</si>
  <si>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</si>
  <si>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</si>
  <si>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</si>
  <si>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</si>
  <si>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</si>
  <si>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</si>
  <si>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</si>
  <si>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</si>
  <si>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</si>
  <si>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</si>
  <si>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</si>
  <si>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</si>
  <si>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</si>
  <si>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</si>
  <si>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</si>
  <si>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</si>
  <si>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</si>
  <si>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</si>
  <si>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</si>
  <si>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</si>
  <si>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</si>
  <si>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</si>
  <si>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</si>
  <si>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</si>
  <si>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</si>
  <si>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</si>
  <si>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</si>
  <si>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</si>
  <si>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</si>
  <si>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</si>
  <si>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</si>
  <si>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</si>
  <si>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</si>
  <si>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</si>
  <si>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</si>
  <si>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</si>
  <si>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</si>
  <si>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</si>
  <si>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</si>
  <si>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</si>
  <si>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</si>
  <si>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</si>
  <si>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</si>
  <si>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</si>
  <si>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</si>
  <si>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</si>
  <si>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</si>
  <si>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</si>
  <si>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</si>
  <si>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</si>
  <si>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</si>
  <si>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</si>
  <si>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</si>
  <si>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</si>
  <si>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</si>
  <si>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</si>
  <si>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</si>
  <si>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</si>
  <si>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</si>
  <si>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</si>
  <si>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</si>
  <si>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</si>
  <si>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</si>
  <si>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</si>
  <si>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</si>
  <si>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</si>
  <si>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</si>
  <si>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</si>
  <si>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</si>
  <si>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</si>
  <si>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</si>
  <si>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</si>
  <si>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</si>
  <si>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</si>
  <si>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</si>
  <si>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</si>
  <si>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</si>
  <si>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</si>
  <si>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</si>
  <si>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</si>
  <si>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</si>
  <si>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</si>
  <si>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</si>
  <si>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</si>
  <si>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</si>
  <si>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</si>
  <si>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</si>
  <si>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</si>
  <si>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</si>
  <si>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</si>
  <si>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</si>
  <si>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</si>
  <si>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</si>
  <si>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</si>
  <si>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</si>
  <si>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</si>
  <si>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</si>
  <si>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</si>
  <si>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</si>
  <si>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</si>
  <si>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</si>
  <si>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</si>
  <si>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</si>
  <si>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</si>
  <si>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</si>
  <si>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</si>
  <si>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</si>
  <si>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</si>
  <si>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</si>
  <si>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</si>
  <si>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</si>
  <si>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</si>
  <si>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</si>
  <si>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</si>
  <si>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</si>
  <si>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</si>
  <si>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</si>
  <si>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</si>
  <si>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</si>
  <si>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</si>
  <si>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</si>
  <si>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</si>
  <si>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</si>
  <si>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</si>
  <si>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</si>
  <si>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</si>
  <si>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</si>
  <si>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</si>
  <si>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</si>
  <si>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</si>
  <si>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</si>
  <si>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</si>
  <si>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</si>
  <si>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</si>
  <si>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</si>
  <si>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</si>
  <si>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</si>
  <si>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</si>
  <si>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</si>
  <si>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</si>
  <si>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</si>
  <si>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</si>
  <si>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</si>
  <si>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</si>
  <si>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</si>
  <si>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</si>
  <si>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</si>
  <si>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</si>
  <si>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</si>
  <si>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</si>
  <si>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</si>
  <si>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</si>
  <si>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</si>
  <si>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</si>
  <si>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</si>
  <si>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</si>
  <si>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</si>
  <si>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</si>
  <si>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</si>
  <si>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</si>
  <si>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</si>
  <si>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</si>
  <si>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</si>
  <si>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</si>
  <si>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</si>
  <si>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</si>
  <si>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</si>
  <si>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</si>
  <si>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</si>
  <si>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</si>
  <si>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</si>
  <si>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</si>
  <si>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</si>
  <si>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</si>
  <si>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</si>
  <si>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</si>
  <si>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</si>
  <si>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</si>
  <si>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</si>
  <si>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</si>
  <si>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</si>
  <si>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</si>
  <si>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</si>
  <si>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</si>
  <si>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</si>
  <si>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</si>
  <si>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</si>
  <si>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</si>
  <si>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</si>
  <si>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</si>
  <si>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</si>
  <si>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</si>
  <si>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</si>
  <si>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</si>
  <si>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</si>
  <si>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</si>
  <si>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</si>
  <si>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</si>
  <si>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</si>
  <si>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</si>
  <si>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</si>
  <si>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</si>
  <si>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</si>
  <si>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</si>
  <si>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</si>
  <si>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</si>
  <si>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</si>
  <si>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</si>
  <si>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</si>
  <si>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</si>
  <si>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</si>
  <si>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</si>
  <si>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</si>
  <si>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</si>
  <si>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</si>
  <si>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</si>
  <si>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</si>
  <si>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</si>
  <si>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</si>
  <si>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</si>
  <si>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</si>
  <si>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</si>
  <si>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</si>
  <si>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</si>
  <si>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</si>
  <si>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</si>
  <si>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</si>
  <si>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</si>
  <si>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</si>
  <si>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</si>
  <si>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</si>
  <si>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</si>
  <si>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</si>
  <si>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</si>
  <si>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</si>
  <si>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</si>
  <si>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</si>
  <si>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</si>
  <si>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</si>
  <si>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</si>
  <si>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</si>
  <si>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</si>
  <si>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</si>
  <si>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</si>
  <si>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</si>
  <si>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</si>
  <si>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</si>
  <si>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</si>
  <si>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</si>
  <si>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</si>
  <si>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</si>
  <si>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</si>
  <si>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</si>
  <si>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</si>
  <si>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</si>
  <si>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</si>
  <si>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</si>
  <si>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</si>
  <si>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</si>
  <si>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</si>
  <si>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</si>
  <si>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</si>
  <si>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</si>
  <si>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</si>
  <si>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</si>
  <si>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</si>
  <si>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</si>
  <si>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</si>
  <si>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</si>
  <si>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</si>
  <si>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</si>
  <si>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</si>
  <si>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</si>
  <si>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</si>
  <si>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</si>
  <si>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</si>
  <si>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</si>
  <si>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</si>
  <si>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</si>
  <si>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</si>
  <si>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</si>
  <si>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</si>
  <si>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</si>
  <si>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</si>
  <si>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</si>
  <si>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</si>
  <si>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</si>
  <si>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</si>
  <si>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</si>
  <si>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</si>
  <si>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</si>
  <si>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</si>
  <si>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</si>
  <si>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</si>
  <si>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</si>
  <si>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</si>
  <si>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</si>
  <si>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</si>
  <si>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</si>
  <si>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</si>
  <si>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</si>
  <si>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</si>
  <si>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</si>
  <si>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</si>
  <si>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</si>
  <si>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</si>
  <si>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</si>
  <si>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</si>
  <si>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</si>
  <si>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</si>
  <si>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</si>
  <si>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</si>
  <si>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</si>
  <si>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</si>
  <si>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</si>
  <si>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</si>
  <si>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</si>
  <si>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</si>
  <si>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</si>
  <si>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</si>
  <si>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</si>
  <si>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</si>
  <si>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</si>
  <si>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</si>
  <si>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</si>
  <si>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</si>
  <si>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</si>
  <si>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</si>
  <si>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</si>
  <si>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</si>
  <si>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</si>
  <si>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</si>
  <si>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</si>
  <si>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</si>
  <si>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</si>
  <si>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</si>
  <si>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</si>
  <si>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</si>
  <si>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</si>
  <si>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</si>
  <si>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</si>
  <si>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</si>
  <si>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</si>
  <si>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</si>
  <si>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</si>
  <si>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</si>
  <si>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</si>
  <si>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</si>
  <si>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</si>
  <si>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</si>
  <si>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</si>
  <si>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</si>
  <si>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</si>
  <si>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</si>
  <si>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</si>
  <si>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</si>
  <si>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</si>
  <si>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</si>
  <si>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</si>
  <si>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</si>
  <si>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</si>
  <si>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</si>
  <si>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</si>
  <si>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</si>
  <si>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</si>
  <si>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</si>
  <si>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</si>
  <si>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</si>
  <si>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</si>
  <si>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</si>
  <si>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</si>
  <si>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</si>
  <si>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</si>
  <si>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</si>
  <si>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</si>
  <si>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</si>
  <si>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</si>
  <si>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</si>
  <si>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</si>
  <si>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</si>
  <si>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</si>
  <si>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</si>
  <si>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</si>
  <si>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</si>
  <si>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</si>
  <si>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</si>
  <si>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</si>
  <si>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</si>
  <si>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</si>
  <si>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</si>
  <si>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</si>
  <si>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</si>
  <si>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</si>
  <si>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</si>
  <si>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</si>
  <si>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</si>
  <si>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</si>
  <si>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</si>
  <si>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</si>
  <si>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</si>
  <si>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</si>
  <si>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</si>
  <si>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</si>
  <si>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</si>
  <si>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</si>
  <si>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</si>
  <si>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</si>
  <si>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</si>
  <si>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</si>
  <si>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</si>
  <si>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</si>
  <si>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</si>
  <si>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</si>
  <si>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</si>
  <si>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</si>
  <si>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</si>
  <si>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</si>
  <si>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</si>
  <si>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</si>
  <si>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</si>
  <si>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</si>
  <si>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</si>
  <si>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</si>
  <si>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</si>
  <si>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</si>
  <si>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</si>
  <si>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</si>
  <si>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</si>
  <si>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</si>
  <si>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</si>
  <si>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</si>
  <si>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</si>
  <si>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</si>
  <si>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</si>
  <si>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</si>
  <si>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</si>
  <si>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</si>
  <si>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</si>
  <si>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</si>
  <si>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</si>
  <si>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</si>
  <si>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</si>
  <si>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</si>
  <si>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</si>
  <si>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</si>
  <si>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</si>
  <si>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</si>
  <si>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</si>
  <si>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</si>
  <si>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</si>
  <si>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</si>
  <si>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</si>
  <si>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</si>
  <si>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</si>
  <si>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</si>
  <si>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</si>
  <si>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</si>
  <si>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</si>
  <si>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</si>
  <si>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</si>
  <si>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</si>
  <si>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</si>
  <si>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</si>
  <si>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</si>
  <si>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</si>
  <si>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</si>
  <si>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</si>
  <si>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</si>
  <si>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</si>
  <si>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</si>
  <si>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</si>
  <si>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</si>
  <si>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</si>
  <si>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</si>
  <si>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</si>
  <si>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</si>
  <si>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</si>
  <si>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</si>
  <si>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</si>
  <si>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</si>
  <si>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</si>
  <si>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</si>
  <si>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</si>
  <si>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</si>
  <si>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</si>
  <si>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</si>
  <si>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</si>
  <si>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</si>
  <si>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</si>
  <si>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</si>
  <si>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</si>
  <si>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</si>
  <si>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</si>
  <si>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</si>
  <si>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</si>
  <si>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</si>
  <si>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</si>
  <si>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</si>
  <si>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</si>
  <si>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</si>
  <si>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</si>
  <si>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</si>
  <si>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</si>
  <si>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</si>
  <si>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</si>
  <si>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</si>
  <si>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</si>
  <si>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</si>
  <si>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</si>
  <si>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</si>
  <si>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</si>
  <si>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</si>
  <si>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</si>
  <si>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</si>
  <si>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</si>
  <si>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</si>
  <si>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</si>
  <si>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</si>
  <si>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</si>
  <si>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</si>
  <si>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</si>
  <si>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</si>
  <si>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</si>
  <si>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</si>
  <si>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</si>
  <si>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</si>
  <si>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</si>
  <si>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</si>
  <si>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</si>
  <si>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</si>
  <si>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</si>
  <si>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</si>
  <si>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</si>
  <si>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</si>
  <si>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</si>
  <si>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</si>
  <si>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</si>
  <si>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</si>
  <si>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</si>
  <si>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</si>
  <si>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</si>
  <si>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</si>
  <si>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</si>
  <si>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</si>
  <si>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</si>
  <si>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</si>
  <si>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</si>
  <si>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</si>
  <si>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</si>
  <si>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</si>
  <si>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</si>
  <si>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</si>
  <si>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</si>
  <si>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</si>
  <si>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</si>
  <si>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</si>
  <si>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</si>
  <si>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</si>
  <si>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</si>
  <si>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</si>
  <si>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</si>
  <si>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</si>
  <si>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</si>
  <si>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</si>
  <si>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</si>
  <si>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</si>
  <si>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</si>
  <si>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</si>
  <si>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</si>
  <si>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</si>
  <si>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</si>
  <si>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</si>
  <si>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</si>
  <si>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</si>
  <si>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</si>
  <si>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</si>
  <si>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</si>
  <si>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</si>
  <si>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</si>
  <si>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</si>
  <si>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</si>
  <si>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</si>
  <si>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</si>
  <si>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</si>
  <si>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</si>
  <si>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</si>
  <si>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</si>
  <si>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</si>
  <si>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</si>
  <si>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</si>
  <si>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</si>
  <si>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</si>
  <si>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</si>
  <si>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</si>
  <si>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</si>
  <si>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</si>
  <si>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</si>
  <si>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</si>
  <si>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</si>
  <si>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</si>
  <si>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</si>
  <si>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</si>
  <si>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</si>
  <si>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</si>
  <si>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</si>
  <si>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</si>
  <si>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</si>
  <si>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</si>
  <si>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</si>
  <si>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</si>
  <si>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</si>
  <si>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</si>
  <si>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</si>
  <si>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</si>
  <si>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</si>
  <si>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</si>
  <si>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</si>
  <si>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</si>
  <si>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</si>
  <si>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</si>
  <si>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</si>
  <si>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</si>
  <si>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</si>
  <si>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</si>
  <si>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</si>
  <si>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</si>
  <si>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</si>
  <si>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</si>
  <si>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</si>
  <si>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</si>
  <si>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</si>
  <si>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</si>
  <si>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</si>
  <si>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</si>
  <si>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</si>
  <si>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</si>
  <si>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</si>
  <si>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</si>
  <si>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</si>
  <si>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</si>
  <si>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</si>
  <si>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</si>
  <si>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</si>
  <si>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</si>
  <si>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</si>
  <si>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</si>
  <si>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</si>
  <si>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</si>
  <si>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</si>
  <si>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</si>
  <si>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</si>
  <si>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</si>
  <si>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</si>
  <si>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</si>
  <si>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</si>
  <si>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</si>
  <si>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</si>
  <si>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</si>
  <si>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</si>
  <si>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</si>
  <si>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</si>
  <si>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</si>
  <si>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</si>
  <si>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</si>
  <si>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</si>
  <si>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</si>
  <si>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</si>
  <si>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</si>
  <si>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</si>
  <si>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</si>
  <si>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</si>
  <si>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</si>
  <si>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</si>
  <si>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</si>
  <si>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</si>
  <si>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</si>
  <si>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</si>
  <si>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</si>
  <si>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</si>
  <si>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</si>
  <si>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</si>
  <si>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</si>
  <si>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</si>
  <si>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</si>
  <si>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</si>
  <si>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</si>
  <si>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</si>
  <si>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</si>
  <si>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</si>
  <si>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</si>
  <si>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</si>
  <si>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</si>
  <si>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</si>
  <si>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</si>
  <si>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</si>
  <si>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</si>
  <si>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</si>
  <si>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</si>
  <si>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</si>
  <si>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</si>
  <si>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</si>
  <si>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</si>
  <si>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</si>
  <si>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</si>
  <si>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</si>
  <si>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</si>
  <si>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</si>
  <si>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</si>
  <si>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</si>
  <si>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</si>
  <si>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</si>
  <si>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</si>
  <si>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</si>
  <si>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</si>
  <si>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</si>
  <si>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</si>
  <si>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</si>
  <si>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</si>
  <si>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</si>
  <si>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</si>
  <si>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</si>
  <si>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</si>
  <si>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</si>
  <si>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</si>
  <si>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</si>
  <si>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</si>
  <si>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</si>
  <si>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</si>
  <si>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</si>
  <si>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</si>
  <si>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</si>
  <si>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</si>
  <si>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</si>
  <si>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</si>
  <si>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</si>
  <si>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</si>
  <si>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</si>
  <si>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</si>
  <si>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</si>
  <si>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</si>
  <si>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</si>
  <si>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</si>
  <si>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</si>
  <si>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</si>
  <si>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</si>
  <si>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</si>
  <si>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</si>
  <si>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</si>
  <si>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</si>
  <si>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</si>
  <si>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</si>
  <si>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</si>
  <si>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</si>
  <si>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</si>
  <si>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</si>
  <si>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</si>
  <si>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</si>
  <si>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</si>
  <si>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</si>
  <si>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</si>
  <si>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</si>
  <si>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</si>
  <si>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</si>
  <si>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</si>
  <si>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</si>
  <si>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</si>
  <si>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</si>
  <si>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</si>
  <si>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</si>
  <si>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</si>
  <si>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</si>
  <si>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</si>
  <si>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</si>
  <si>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</si>
  <si>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</si>
  <si>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</si>
  <si>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</si>
  <si>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</si>
  <si>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</si>
  <si>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</si>
  <si>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</si>
  <si>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</si>
  <si>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</si>
  <si>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</si>
  <si>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</si>
  <si>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</si>
  <si>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</si>
  <si>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</si>
  <si>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</si>
  <si>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</si>
  <si>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</si>
  <si>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</si>
  <si>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</si>
  <si>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</si>
  <si>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</si>
  <si>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</si>
  <si>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</si>
  <si>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</si>
  <si>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</si>
  <si>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</si>
  <si>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</si>
  <si>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</si>
  <si>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</si>
  <si>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</si>
  <si>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</si>
  <si>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</si>
  <si>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</si>
  <si>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</si>
  <si>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</si>
  <si>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</si>
  <si>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</si>
  <si>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</si>
  <si>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</si>
  <si>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</si>
  <si>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</si>
  <si>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</si>
  <si>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</si>
  <si>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</si>
  <si>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</si>
  <si>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</si>
  <si>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</si>
  <si>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</si>
  <si>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</si>
  <si>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</si>
  <si>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</si>
  <si>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</si>
  <si>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</si>
  <si>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</si>
  <si>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</si>
  <si>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</si>
  <si>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</si>
  <si>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</si>
  <si>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</si>
  <si>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</si>
  <si>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</si>
  <si>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</si>
  <si>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</si>
  <si>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</si>
  <si>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</si>
  <si>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</si>
  <si>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</si>
  <si>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</si>
  <si>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</si>
  <si>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</si>
  <si>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</si>
  <si>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</si>
  <si>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</si>
  <si>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</si>
  <si>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</si>
  <si>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</si>
  <si>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</si>
  <si>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</si>
  <si>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</si>
  <si>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</si>
  <si>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</si>
  <si>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</si>
  <si>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</si>
  <si>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</si>
  <si>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</si>
  <si>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</si>
  <si>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</si>
  <si>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</si>
  <si>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</si>
  <si>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</si>
  <si>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</si>
  <si>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</si>
  <si>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</si>
  <si>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</si>
  <si>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</si>
  <si>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</si>
  <si>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</si>
  <si>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</si>
  <si>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</si>
  <si>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</si>
  <si>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</si>
  <si>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</si>
  <si>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</si>
  <si>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</si>
  <si>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</si>
  <si>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</si>
  <si>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</si>
  <si>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</si>
  <si>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</si>
  <si>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</si>
  <si>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</si>
  <si>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</si>
  <si>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</si>
  <si>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</si>
  <si>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</si>
  <si>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</si>
  <si>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</si>
  <si>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</si>
  <si>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</si>
  <si>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</si>
  <si>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</si>
  <si>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</si>
  <si>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</si>
  <si>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</si>
  <si>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</si>
  <si>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</si>
  <si>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</si>
  <si>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</si>
  <si>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</si>
  <si>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</si>
  <si>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</si>
  <si>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</si>
  <si>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</si>
  <si>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</si>
  <si>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</si>
  <si>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</si>
  <si>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</si>
  <si>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</si>
  <si>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</si>
  <si>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</si>
  <si>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</si>
  <si>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</si>
  <si>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</si>
  <si>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</si>
  <si>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</si>
  <si>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</si>
  <si>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</si>
  <si>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</si>
  <si>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</si>
  <si>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</si>
  <si>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</si>
  <si>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</si>
  <si>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</si>
  <si>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</si>
  <si>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</si>
  <si>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</si>
  <si>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</si>
  <si>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</si>
  <si>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</si>
  <si>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</si>
  <si>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</si>
  <si>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</si>
  <si>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</si>
  <si>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</si>
  <si>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</si>
  <si>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</si>
  <si>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</si>
  <si>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</si>
  <si>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</si>
  <si>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</si>
  <si>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</si>
  <si>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</si>
  <si>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</si>
  <si>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</si>
  <si>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</si>
  <si>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</si>
  <si>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</si>
  <si>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</si>
  <si>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</si>
  <si>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</si>
  <si>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</si>
  <si>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</si>
  <si>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</si>
  <si>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</si>
  <si>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</si>
  <si>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</si>
  <si>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</si>
  <si>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</si>
  <si>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</si>
  <si>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</si>
  <si>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</si>
  <si>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</si>
  <si>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</si>
  <si>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</si>
  <si>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</si>
  <si>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</si>
  <si>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</si>
  <si>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</si>
  <si>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</si>
  <si>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</si>
  <si>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</si>
  <si>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</si>
  <si>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</si>
  <si>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</si>
  <si>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</si>
  <si>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</si>
  <si>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</si>
  <si>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</si>
  <si>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</si>
  <si>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</si>
  <si>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</si>
  <si>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</si>
  <si>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</si>
  <si>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</si>
  <si>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</si>
  <si>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</si>
  <si>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</si>
  <si>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</si>
  <si>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</si>
  <si>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</si>
  <si>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</si>
  <si>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</si>
  <si>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</si>
  <si>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</si>
  <si>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</si>
  <si>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</si>
  <si>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</si>
  <si>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</si>
  <si>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</si>
  <si>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</si>
  <si>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</si>
  <si>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</si>
  <si>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</si>
  <si>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</si>
  <si>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</si>
  <si>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</si>
  <si>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</si>
  <si>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</si>
  <si>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</si>
  <si>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</si>
  <si>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</si>
  <si>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</si>
  <si>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</si>
  <si>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</si>
  <si>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</si>
  <si>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</si>
  <si>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</si>
  <si>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</si>
  <si>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</si>
  <si>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</si>
  <si>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</si>
  <si>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</si>
  <si>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</si>
  <si>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</si>
  <si>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</si>
  <si>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</si>
  <si>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</si>
  <si>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</si>
  <si>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</si>
  <si>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</si>
  <si>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</si>
  <si>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</si>
  <si>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</si>
  <si>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</si>
  <si>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</si>
  <si>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</si>
  <si>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</si>
  <si>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</si>
  <si>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</si>
  <si>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</si>
  <si>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</si>
  <si>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</si>
  <si>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</si>
  <si>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</si>
  <si>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</si>
  <si>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</si>
  <si>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</si>
  <si>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</si>
  <si>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</si>
  <si>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</si>
  <si>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</si>
  <si>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</si>
  <si>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</si>
  <si>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</si>
  <si>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</si>
  <si>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</si>
  <si>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</si>
  <si>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</si>
  <si>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</si>
  <si>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</si>
  <si>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</si>
  <si>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</si>
  <si>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</si>
  <si>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</si>
  <si>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</si>
  <si>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</si>
  <si>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</si>
  <si>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</si>
  <si>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</si>
  <si>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</si>
  <si>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</si>
  <si>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</si>
  <si>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</si>
  <si>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</si>
  <si>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</si>
  <si>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</si>
  <si>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</si>
  <si>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</si>
  <si>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</si>
  <si>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</si>
  <si>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</si>
  <si>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</si>
  <si>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</si>
  <si>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</si>
  <si>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</si>
  <si>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</si>
  <si>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</si>
  <si>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</si>
  <si>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</si>
  <si>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</si>
  <si>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</si>
  <si>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</si>
  <si>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</si>
  <si>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</si>
  <si>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</si>
  <si>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</si>
  <si>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</si>
  <si>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</si>
  <si>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</si>
  <si>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</si>
  <si>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</si>
  <si>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</si>
  <si>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</si>
  <si>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</si>
  <si>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</si>
  <si>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</si>
  <si>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</si>
  <si>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</si>
  <si>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</si>
  <si>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</si>
  <si>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</si>
  <si>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</si>
  <si>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</si>
  <si>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</si>
  <si>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</si>
  <si>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</si>
  <si>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</si>
  <si>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</si>
  <si>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</si>
  <si>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</si>
  <si>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</si>
  <si>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</si>
  <si>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</si>
  <si>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</si>
  <si>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</si>
  <si>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</si>
  <si>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</si>
  <si>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</si>
  <si>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</si>
  <si>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</si>
  <si>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</si>
  <si>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</si>
  <si>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</si>
  <si>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</si>
  <si>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</si>
  <si>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</si>
  <si>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</si>
  <si>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</si>
  <si>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</si>
  <si>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</si>
  <si>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</si>
  <si>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</si>
  <si>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</si>
  <si>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</si>
  <si>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</si>
  <si>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</si>
  <si>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</si>
  <si>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</si>
  <si>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</si>
  <si>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</si>
  <si>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</si>
  <si>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</si>
  <si>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</si>
  <si>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</si>
  <si>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</si>
  <si>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</si>
  <si>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</si>
  <si>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</si>
  <si>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</si>
  <si>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</si>
  <si>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</si>
  <si>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</si>
  <si>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</si>
  <si>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</si>
  <si>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</si>
  <si>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</si>
  <si>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</si>
  <si>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</si>
  <si>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</si>
  <si>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</si>
  <si>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</si>
  <si>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</si>
  <si>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</si>
  <si>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</si>
  <si>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</si>
  <si>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</si>
  <si>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</si>
  <si>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</si>
  <si>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</si>
  <si>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</si>
  <si>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</si>
  <si>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</si>
  <si>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</si>
  <si>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</si>
  <si>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</si>
  <si>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</si>
  <si>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</si>
  <si>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</si>
  <si>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</si>
  <si>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</si>
  <si>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</si>
  <si>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</si>
  <si>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</si>
  <si>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</si>
  <si>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</si>
  <si>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</si>
  <si>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</si>
  <si>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</si>
  <si>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</si>
  <si>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</si>
  <si>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</si>
  <si>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</si>
  <si>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</si>
  <si>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</si>
  <si>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</si>
  <si>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</si>
  <si>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</si>
  <si>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</si>
  <si>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</si>
  <si>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</si>
  <si>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</si>
  <si>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</si>
  <si>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</si>
  <si>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</si>
  <si>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</si>
  <si>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</si>
  <si>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</si>
  <si>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</si>
  <si>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</si>
  <si>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</si>
  <si>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</si>
  <si>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</si>
  <si>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</si>
  <si>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</si>
  <si>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</si>
  <si>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</si>
  <si>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</si>
  <si>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</si>
  <si>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</si>
  <si>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</si>
  <si>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</si>
  <si>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</si>
  <si>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</si>
  <si>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</si>
  <si>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</si>
  <si>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</si>
  <si>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</si>
  <si>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</si>
  <si>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</si>
  <si>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</si>
  <si>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</si>
  <si>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</si>
  <si>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</si>
  <si>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</si>
  <si>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</si>
  <si>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</si>
  <si>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</si>
  <si>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</si>
  <si>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</si>
  <si>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</si>
  <si>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</si>
  <si>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</si>
  <si>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</si>
  <si>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</si>
  <si>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</si>
  <si>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</si>
  <si>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</si>
  <si>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</si>
  <si>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</si>
  <si>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</si>
  <si>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</si>
  <si>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</si>
  <si>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</si>
  <si>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</si>
  <si>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</si>
  <si>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</si>
  <si>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</si>
  <si>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</si>
  <si>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</si>
  <si>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</si>
  <si>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</si>
  <si>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</si>
  <si>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</si>
  <si>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</si>
  <si>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</si>
  <si>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</si>
  <si>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</si>
  <si>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</si>
  <si>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</si>
  <si>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</si>
  <si>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</si>
  <si>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</si>
  <si>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</si>
  <si>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</si>
  <si>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</si>
  <si>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</si>
  <si>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</si>
  <si>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</si>
  <si>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</si>
  <si>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</si>
  <si>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</si>
  <si>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</si>
  <si>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</si>
  <si>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</si>
  <si>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</si>
  <si>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</si>
  <si>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</si>
  <si>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</si>
  <si>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</si>
  <si>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</si>
  <si>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</si>
  <si>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</si>
  <si>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</si>
  <si>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</si>
  <si>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</si>
  <si>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</si>
  <si>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</si>
  <si>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</si>
  <si>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</si>
  <si>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</si>
  <si>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</si>
  <si>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</si>
  <si>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</si>
  <si>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</si>
  <si>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</si>
  <si>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</si>
  <si>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</si>
  <si>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</si>
  <si>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</si>
  <si>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</si>
  <si>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</si>
  <si>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</si>
  <si>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</si>
  <si>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</si>
  <si>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</si>
  <si>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</si>
  <si>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</si>
  <si>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</si>
  <si>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</si>
  <si>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</si>
  <si>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</si>
  <si>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</si>
  <si>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</si>
  <si>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</si>
  <si>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</si>
  <si>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</si>
  <si>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</si>
  <si>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</si>
  <si>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</si>
  <si>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</si>
  <si>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</si>
  <si>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</si>
  <si>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</si>
  <si>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</si>
  <si>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</si>
  <si>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</si>
  <si>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</si>
  <si>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</si>
  <si>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</si>
  <si>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</si>
  <si>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</si>
  <si>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</si>
  <si>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</si>
  <si>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</si>
  <si>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</si>
  <si>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</si>
  <si>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</si>
  <si>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</si>
  <si>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</si>
  <si>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</si>
  <si>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</si>
  <si>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</si>
  <si>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</si>
  <si>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</si>
  <si>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</si>
  <si>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</si>
  <si>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</si>
  <si>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</si>
  <si>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</si>
  <si>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</si>
  <si>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</si>
  <si>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</si>
  <si>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</si>
  <si>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</si>
  <si>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</si>
  <si>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</si>
  <si>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</si>
  <si>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</si>
  <si>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</si>
  <si>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</si>
  <si>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</si>
  <si>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</si>
  <si>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</si>
  <si>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</si>
  <si>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</si>
  <si>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</si>
  <si>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</si>
  <si>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</si>
  <si>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</si>
  <si>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</si>
  <si>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</si>
  <si>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</si>
  <si>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</si>
  <si>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</si>
  <si>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</si>
  <si>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</si>
  <si>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</si>
  <si>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</si>
  <si>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</si>
  <si>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</si>
  <si>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</si>
  <si>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</si>
  <si>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</si>
  <si>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</si>
  <si>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</si>
  <si>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</si>
  <si>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</si>
  <si>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</si>
  <si>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</si>
  <si>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</si>
  <si>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</si>
  <si>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</si>
  <si>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</si>
  <si>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</si>
  <si>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</si>
  <si>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</si>
  <si>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</si>
  <si>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</si>
  <si>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</si>
  <si>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</si>
  <si>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</si>
  <si>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</si>
  <si>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</si>
  <si>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</si>
  <si>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</si>
  <si>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</si>
  <si>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</si>
  <si>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</si>
  <si>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</si>
  <si>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</si>
  <si>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</si>
  <si>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</si>
  <si>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</si>
  <si>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</si>
  <si>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</si>
  <si>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</si>
  <si>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</si>
  <si>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</si>
  <si>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</si>
  <si>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</si>
  <si>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</si>
  <si>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</si>
  <si>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</si>
  <si>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</si>
  <si>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</si>
  <si>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</si>
  <si>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</si>
  <si>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</si>
  <si>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</si>
  <si>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</si>
  <si>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</si>
  <si>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</si>
  <si>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</si>
  <si>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</si>
  <si>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</si>
  <si>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</si>
  <si>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</si>
  <si>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</si>
  <si>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</si>
  <si>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</si>
  <si>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</si>
  <si>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</si>
  <si>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</si>
  <si>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</si>
  <si>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</si>
  <si>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</si>
  <si>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</si>
  <si>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</si>
  <si>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</si>
  <si>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</si>
  <si>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</si>
  <si>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</si>
  <si>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</si>
  <si>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</si>
  <si>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</si>
  <si>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</si>
  <si>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</si>
  <si>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</si>
  <si>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</si>
  <si>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</si>
  <si>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</si>
  <si>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</si>
  <si>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</si>
  <si>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</si>
  <si>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</si>
  <si>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</si>
  <si>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</si>
  <si>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</si>
  <si>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</si>
  <si>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</si>
  <si>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</si>
  <si>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</si>
  <si>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</si>
  <si>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</si>
  <si>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</si>
  <si>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</si>
  <si>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</si>
  <si>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</si>
  <si>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</si>
  <si>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</si>
  <si>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</si>
  <si>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</si>
  <si>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</si>
  <si>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</si>
  <si>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</si>
  <si>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</si>
  <si>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</si>
  <si>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</si>
  <si>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</si>
  <si>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</si>
  <si>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</si>
  <si>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</si>
  <si>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</si>
  <si>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</si>
  <si>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</si>
  <si>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</si>
  <si>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</si>
  <si>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</si>
  <si>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</si>
  <si>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</si>
  <si>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</si>
  <si>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</si>
  <si>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</si>
  <si>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</si>
  <si>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</si>
  <si>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</si>
  <si>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</si>
  <si>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</si>
  <si>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</si>
  <si>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</si>
  <si>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</si>
  <si>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</si>
  <si>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</si>
  <si>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</si>
  <si>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</si>
  <si>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</si>
  <si>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</si>
  <si>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</si>
  <si>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</si>
  <si>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</si>
  <si>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</si>
  <si>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</si>
  <si>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</si>
  <si>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</si>
  <si>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</si>
  <si>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</si>
  <si>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</si>
  <si>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</si>
  <si>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</si>
  <si>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</si>
  <si>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</si>
  <si>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</si>
  <si>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</si>
  <si>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</si>
  <si>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</si>
  <si>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</si>
  <si>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</si>
  <si>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</si>
  <si>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</si>
  <si>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</si>
  <si>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</si>
  <si>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</si>
  <si>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</si>
  <si>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</si>
  <si>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</si>
  <si>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</si>
  <si>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</si>
  <si>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</si>
  <si>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</si>
  <si>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</si>
  <si>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</si>
  <si>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</si>
  <si>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</si>
  <si>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</si>
  <si>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</si>
  <si>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</si>
  <si>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</si>
  <si>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</si>
  <si>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</si>
  <si>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</si>
  <si>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</si>
  <si>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</si>
  <si>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</si>
  <si>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</si>
  <si>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</si>
  <si>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</si>
  <si>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</si>
  <si>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</si>
  <si>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</si>
  <si>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</si>
  <si>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</si>
  <si>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</si>
  <si>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</si>
  <si>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</si>
  <si>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</si>
  <si>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</si>
  <si>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</si>
  <si>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</si>
  <si>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</si>
  <si>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</si>
  <si>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</si>
  <si>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</si>
  <si>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</si>
  <si>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</si>
  <si>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</si>
  <si>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</si>
  <si>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</si>
  <si>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</si>
  <si>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</si>
  <si>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</si>
  <si>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</si>
  <si>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</si>
  <si>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</si>
  <si>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</si>
  <si>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</si>
  <si>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</si>
  <si>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</si>
  <si>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</si>
  <si>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</si>
  <si>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</si>
  <si>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</si>
  <si>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</si>
  <si>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</si>
  <si>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</si>
  <si>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</si>
  <si>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</si>
  <si>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</si>
  <si>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</si>
  <si>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</si>
  <si>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</si>
  <si>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</si>
  <si>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</si>
  <si>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</si>
  <si>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</si>
  <si>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</si>
  <si>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</si>
  <si>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</si>
  <si>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</si>
  <si>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</si>
  <si>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</si>
  <si>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</si>
  <si>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</si>
  <si>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</si>
  <si>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</si>
  <si>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</si>
  <si>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</si>
  <si>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</si>
  <si>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</si>
  <si>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</si>
  <si>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</si>
  <si>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</si>
  <si>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</si>
  <si>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</si>
  <si>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</si>
  <si>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</si>
  <si>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</si>
  <si>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</si>
  <si>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</si>
  <si>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</si>
  <si>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</si>
  <si>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</si>
  <si>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</si>
  <si>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</si>
  <si>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</si>
  <si>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</si>
  <si>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</si>
  <si>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</si>
  <si>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</si>
  <si>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</si>
  <si>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</si>
  <si>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</si>
  <si>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</si>
  <si>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</si>
  <si>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</si>
  <si>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</si>
  <si>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</si>
  <si>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</si>
  <si>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</si>
  <si>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</si>
  <si>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</si>
  <si>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</si>
  <si>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</si>
  <si>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</si>
  <si>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</si>
  <si>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</si>
  <si>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</si>
  <si>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</si>
  <si>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</si>
  <si>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</si>
  <si>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</si>
  <si>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</si>
  <si>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</si>
  <si>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</si>
  <si>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</si>
  <si>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</si>
  <si>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</si>
  <si>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</si>
  <si>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</si>
  <si>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</si>
  <si>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</si>
  <si>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</si>
  <si>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</si>
  <si>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</si>
  <si>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</si>
  <si>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</si>
  <si>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</si>
  <si>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</si>
  <si>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</si>
  <si>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</si>
  <si>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</si>
  <si>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</si>
  <si>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</si>
  <si>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</si>
  <si>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</si>
  <si>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</si>
  <si>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</si>
  <si>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</si>
  <si>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</si>
  <si>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</si>
  <si>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</si>
  <si>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</si>
  <si>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</si>
  <si>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</si>
  <si>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</si>
  <si>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</si>
  <si>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</si>
  <si>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</si>
  <si>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</si>
  <si>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</si>
  <si>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</si>
  <si>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</si>
  <si>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</si>
  <si>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</si>
  <si>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</si>
  <si>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</si>
  <si>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</si>
  <si>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</si>
  <si>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</si>
  <si>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</si>
  <si>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</si>
  <si>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</si>
  <si>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</si>
  <si>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</si>
  <si>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</si>
  <si>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</si>
  <si>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</si>
  <si>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</si>
  <si>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</si>
  <si>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</si>
  <si>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</si>
  <si>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</si>
  <si>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</si>
  <si>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</si>
  <si>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</si>
  <si>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</si>
  <si>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</si>
  <si>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</si>
  <si>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</si>
  <si>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</si>
  <si>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</si>
  <si>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</si>
  <si>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</si>
  <si>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</si>
  <si>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</si>
  <si>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</si>
  <si>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</si>
  <si>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</si>
  <si>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</si>
  <si>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</si>
  <si>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</si>
  <si>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</si>
  <si>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</si>
  <si>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</si>
  <si>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</si>
  <si>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</si>
  <si>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</si>
  <si>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</si>
  <si>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</si>
  <si>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</si>
  <si>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</si>
  <si>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</si>
  <si>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</si>
  <si>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</si>
  <si>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</si>
  <si>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</si>
  <si>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</si>
  <si>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</si>
  <si>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</si>
  <si>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</si>
  <si>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</si>
  <si>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</si>
  <si>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</si>
  <si>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</si>
  <si>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</si>
  <si>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</si>
  <si>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</si>
  <si>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</si>
  <si>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</si>
  <si>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</si>
  <si>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</si>
  <si>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</si>
  <si>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</si>
  <si>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</si>
  <si>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</si>
  <si>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</si>
  <si>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</si>
  <si>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</si>
  <si>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</si>
  <si>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</si>
  <si>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</si>
  <si>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</si>
  <si>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</si>
  <si>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</si>
  <si>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</si>
  <si>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</si>
  <si>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</si>
  <si>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</si>
  <si>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</si>
  <si>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</si>
  <si>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</si>
  <si>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</si>
  <si>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</si>
  <si>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</si>
  <si>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</si>
  <si>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</si>
  <si>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</si>
  <si>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</si>
  <si>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</si>
  <si>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</si>
  <si>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</si>
  <si>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</si>
  <si>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</si>
  <si>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</si>
  <si>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</si>
  <si>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</si>
  <si>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</si>
  <si>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</si>
  <si>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</si>
  <si>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</si>
  <si>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</si>
  <si>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</si>
  <si>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</si>
  <si>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</si>
  <si>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</si>
  <si>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</si>
  <si>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</si>
  <si>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</si>
  <si>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</si>
  <si>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</si>
  <si>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</si>
  <si>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</si>
  <si>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</si>
  <si>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</si>
  <si>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</si>
  <si>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</si>
  <si>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</si>
  <si>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</si>
  <si>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</si>
  <si>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</si>
  <si>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</si>
  <si>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</si>
  <si>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</si>
  <si>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</si>
  <si>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</si>
  <si>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</si>
  <si>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</si>
  <si>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</si>
  <si>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</si>
  <si>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</si>
  <si>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</si>
  <si>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</si>
  <si>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</si>
  <si>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</si>
  <si>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</si>
  <si>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</si>
  <si>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</si>
  <si>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</si>
  <si>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</si>
  <si>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</si>
  <si>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</si>
  <si>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</si>
  <si>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</si>
  <si>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</si>
  <si>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</si>
  <si>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</si>
  <si>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</si>
  <si>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</si>
  <si>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</si>
  <si>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</si>
  <si>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</si>
  <si>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</si>
  <si>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</si>
  <si>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</si>
  <si>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</si>
  <si>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</si>
  <si>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</si>
  <si>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</si>
  <si>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</si>
  <si>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</si>
  <si>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</si>
  <si>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</si>
  <si>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</si>
  <si>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</si>
  <si>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</si>
  <si>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</si>
  <si>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</si>
  <si>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</si>
  <si>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</si>
  <si>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</si>
  <si>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</si>
  <si>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</si>
  <si>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</si>
  <si>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</si>
  <si>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</si>
  <si>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</si>
  <si>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</si>
  <si>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</si>
  <si>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</si>
  <si>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</si>
  <si>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</si>
  <si>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</si>
  <si>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</si>
  <si>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</si>
  <si>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</si>
  <si>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</si>
  <si>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</si>
  <si>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</si>
  <si>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</si>
  <si>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</si>
  <si>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</si>
  <si>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</si>
  <si>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</si>
  <si>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</si>
  <si>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</si>
  <si>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</si>
  <si>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</si>
  <si>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</si>
  <si>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</si>
  <si>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</si>
  <si>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</si>
  <si>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</si>
  <si>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</si>
  <si>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</si>
  <si>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</si>
  <si>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</si>
  <si>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</si>
  <si>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</si>
  <si>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</si>
  <si>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</si>
  <si>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</si>
  <si>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</si>
  <si>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</si>
  <si>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</si>
  <si>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</si>
  <si>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</si>
  <si>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</si>
  <si>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</si>
  <si>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</si>
  <si>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</si>
  <si>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</si>
  <si>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</si>
  <si>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</si>
  <si>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</si>
  <si>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</si>
  <si>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</si>
  <si>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</si>
  <si>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</si>
  <si>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</si>
  <si>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</si>
  <si>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</si>
  <si>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</si>
  <si>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</si>
  <si>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</si>
  <si>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</si>
  <si>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</si>
  <si>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</si>
  <si>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</si>
  <si>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</si>
  <si>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</si>
  <si>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</si>
  <si>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</si>
  <si>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</si>
  <si>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</si>
  <si>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</si>
  <si>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</si>
  <si>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</si>
  <si>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</si>
  <si>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</si>
  <si>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</si>
  <si>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</si>
  <si>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</si>
  <si>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</si>
  <si>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</si>
  <si>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</si>
  <si>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</si>
  <si>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</si>
  <si>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</si>
  <si>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</si>
  <si>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</si>
  <si>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</si>
  <si>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</si>
  <si>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</si>
  <si>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</si>
  <si>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</si>
  <si>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</si>
  <si>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</si>
  <si>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</si>
  <si>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</si>
  <si>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</si>
  <si>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</si>
  <si>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</si>
  <si>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</si>
  <si>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</si>
  <si>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</si>
  <si>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</si>
  <si>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</si>
  <si>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</si>
  <si>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</si>
  <si>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</si>
  <si>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</si>
  <si>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</si>
  <si>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</si>
  <si>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</si>
  <si>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</si>
  <si>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</si>
  <si>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</si>
  <si>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</si>
  <si>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</si>
  <si>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</si>
  <si>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</si>
  <si>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</si>
  <si>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</si>
  <si>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</si>
  <si>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</si>
  <si>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</si>
  <si>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</si>
  <si>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</si>
  <si>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</si>
  <si>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</si>
  <si>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</si>
  <si>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</si>
  <si>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</si>
  <si>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</si>
  <si>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</si>
  <si>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</si>
  <si>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</si>
  <si>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</si>
  <si>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</si>
  <si>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</si>
  <si>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</si>
  <si>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</si>
  <si>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</si>
  <si>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</si>
  <si>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</si>
  <si>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</si>
  <si>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</si>
  <si>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</si>
  <si>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</si>
  <si>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</si>
  <si>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</si>
  <si>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</si>
  <si>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</si>
  <si>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</si>
  <si>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</si>
  <si>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</si>
  <si>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</si>
  <si>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</si>
  <si>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</si>
  <si>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</si>
  <si>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</si>
  <si>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</si>
  <si>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</si>
  <si>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</si>
  <si>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</si>
  <si>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</si>
  <si>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</si>
  <si>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</si>
  <si>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</si>
  <si>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</si>
  <si>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</si>
  <si>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</si>
  <si>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</si>
  <si>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</si>
  <si>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</si>
  <si>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</si>
  <si>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</si>
  <si>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</si>
  <si>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</si>
  <si>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</si>
  <si>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</si>
  <si>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</si>
  <si>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</si>
  <si>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</si>
  <si>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</si>
  <si>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</si>
  <si>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</si>
  <si>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</si>
  <si>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</si>
  <si>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</si>
  <si>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</si>
  <si>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</si>
  <si>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</si>
  <si>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</si>
  <si>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</si>
  <si>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</si>
  <si>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</si>
  <si>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</si>
  <si>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</si>
  <si>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</si>
  <si>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</si>
  <si>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</si>
  <si>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</si>
  <si>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</si>
  <si>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</si>
  <si>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</si>
  <si>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</si>
  <si>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</si>
  <si>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</si>
  <si>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</si>
  <si>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</si>
  <si>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</si>
  <si>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</si>
  <si>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</si>
  <si>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</si>
  <si>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</si>
  <si>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</si>
  <si>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</si>
  <si>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</si>
  <si>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</si>
  <si>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</si>
  <si>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</si>
  <si>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</si>
  <si>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</si>
  <si>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</si>
  <si>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</si>
  <si>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</si>
  <si>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</si>
  <si>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</si>
  <si>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</si>
  <si>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</si>
  <si>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</si>
  <si>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</si>
  <si>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</si>
  <si>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</si>
  <si>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</si>
  <si>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</si>
  <si>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</si>
  <si>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</si>
  <si>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</si>
  <si>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</si>
  <si>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</si>
  <si>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</si>
  <si>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</si>
  <si>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</si>
  <si>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</si>
  <si>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</si>
  <si>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</si>
  <si>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</si>
  <si>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</si>
  <si>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</si>
  <si>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</si>
  <si>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</si>
  <si>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</si>
  <si>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</si>
  <si>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</si>
  <si>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</si>
  <si>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</si>
  <si>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</si>
  <si>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</si>
  <si>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</si>
  <si>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</si>
  <si>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</si>
  <si>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</si>
  <si>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</si>
  <si>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</si>
  <si>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</si>
  <si>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</si>
  <si>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</si>
  <si>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</si>
  <si>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</si>
  <si>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</si>
  <si>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</si>
  <si>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</si>
  <si>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</si>
  <si>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</si>
  <si>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</si>
  <si>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</si>
  <si>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</si>
  <si>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</si>
  <si>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</si>
  <si>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</si>
  <si>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</si>
  <si>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</si>
  <si>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</si>
  <si>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</si>
  <si>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</si>
  <si>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</si>
  <si>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</si>
  <si>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</si>
  <si>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</si>
  <si>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</si>
  <si>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</si>
  <si>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</si>
  <si>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</si>
  <si>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</si>
  <si>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</si>
  <si>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</si>
  <si>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</si>
  <si>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</si>
  <si>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</si>
  <si>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</si>
  <si>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</si>
  <si>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</si>
  <si>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</si>
  <si>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</si>
  <si>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</si>
  <si>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</si>
  <si>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</si>
  <si>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</si>
  <si>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</si>
  <si>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</si>
  <si>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</si>
  <si>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</si>
  <si>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</si>
  <si>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</si>
  <si>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</si>
  <si>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</si>
  <si>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</si>
  <si>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</si>
  <si>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</si>
  <si>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</si>
  <si>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</si>
  <si>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</si>
  <si>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</si>
  <si>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</si>
  <si>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</si>
  <si>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</si>
  <si>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</si>
  <si>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</si>
  <si>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</si>
  <si>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</si>
  <si>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</si>
  <si>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</si>
  <si>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</si>
  <si>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</si>
  <si>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</si>
  <si>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</si>
  <si>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</si>
  <si>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</si>
  <si>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</si>
  <si>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</si>
  <si>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</si>
  <si>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</si>
  <si>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</si>
  <si>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</si>
  <si>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</si>
  <si>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</si>
  <si>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</si>
  <si>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</si>
  <si>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</si>
  <si>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</si>
  <si>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</si>
  <si>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</si>
  <si>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</si>
  <si>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</si>
  <si>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</si>
  <si>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</si>
  <si>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</si>
  <si>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</si>
  <si>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</si>
  <si>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</si>
  <si>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</si>
  <si>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</si>
  <si>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</si>
  <si>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</si>
  <si>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</si>
  <si>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</si>
  <si>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</si>
  <si>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</si>
  <si>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</si>
  <si>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</si>
  <si>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</si>
  <si>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</si>
  <si>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</si>
  <si>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</si>
  <si>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</si>
  <si>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</si>
  <si>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</si>
  <si>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</si>
  <si>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</si>
  <si>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</si>
  <si>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</si>
  <si>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</si>
  <si>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</si>
  <si>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</si>
  <si>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</si>
  <si>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</si>
  <si>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</si>
  <si>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</si>
  <si>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</si>
  <si>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</si>
  <si>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</si>
  <si>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</si>
  <si>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</si>
  <si>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</si>
  <si>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</si>
  <si>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</si>
  <si>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</si>
  <si>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</si>
  <si>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</si>
  <si>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</si>
  <si>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</si>
  <si>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</si>
  <si>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</si>
  <si>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</si>
  <si>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</si>
  <si>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</si>
  <si>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</si>
  <si>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</si>
  <si>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</si>
  <si>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</si>
  <si>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</si>
  <si>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</si>
  <si>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</si>
  <si>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</si>
  <si>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</si>
  <si>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</si>
  <si>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</si>
  <si>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</si>
  <si>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</si>
  <si>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</si>
  <si>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</si>
  <si>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</si>
  <si>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</si>
  <si>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</si>
  <si>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</si>
  <si>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</si>
  <si>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</si>
  <si>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</si>
  <si>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</si>
  <si>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</si>
  <si>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</si>
  <si>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</si>
  <si>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</si>
  <si>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</si>
  <si>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</si>
  <si>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</si>
  <si>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</si>
  <si>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</si>
  <si>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</si>
  <si>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</si>
  <si>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</si>
  <si>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</si>
  <si>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</si>
  <si>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</si>
  <si>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</si>
  <si>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</si>
  <si>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</si>
  <si>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</si>
  <si>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</si>
  <si>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</si>
  <si>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</si>
  <si>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</si>
  <si>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</si>
  <si>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</si>
  <si>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</si>
  <si>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</si>
  <si>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</si>
  <si>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</si>
  <si>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</si>
  <si>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</si>
  <si>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</si>
  <si>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</si>
  <si>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</si>
  <si>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</si>
  <si>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</si>
  <si>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</si>
  <si>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</si>
  <si>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</si>
  <si>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</si>
  <si>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</si>
  <si>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</si>
  <si>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</si>
  <si>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</si>
  <si>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</si>
  <si>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</si>
  <si>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</si>
  <si>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</si>
  <si>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</si>
  <si>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</si>
  <si>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</si>
  <si>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</si>
  <si>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</si>
  <si>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</si>
  <si>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</si>
  <si>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</si>
  <si>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</si>
  <si>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</si>
  <si>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</si>
  <si>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</si>
  <si>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</si>
  <si>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</si>
  <si>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</si>
  <si>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</si>
  <si>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</si>
  <si>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</si>
  <si>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</si>
  <si>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</si>
  <si>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</si>
  <si>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</si>
  <si>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</si>
  <si>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</si>
  <si>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</si>
  <si>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</si>
  <si>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</si>
  <si>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</si>
  <si>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</si>
  <si>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</si>
  <si>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</si>
  <si>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</si>
  <si>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</si>
  <si>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</si>
  <si>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</si>
  <si>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</si>
  <si>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</si>
  <si>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</si>
  <si>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</si>
  <si>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</si>
  <si>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</si>
  <si>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</si>
  <si>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</si>
  <si>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</si>
  <si>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</si>
  <si>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</si>
  <si>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</si>
  <si>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</si>
  <si>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</si>
  <si>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</si>
  <si>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</si>
  <si>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</si>
  <si>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</si>
  <si>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</si>
  <si>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</si>
  <si>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</si>
  <si>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</si>
  <si>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</si>
  <si>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</si>
  <si>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</si>
  <si>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</si>
  <si>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</si>
  <si>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</si>
  <si>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</si>
  <si>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</si>
  <si>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</si>
  <si>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</si>
  <si>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</si>
  <si>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</si>
  <si>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</si>
  <si>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</si>
  <si>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</si>
  <si>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</si>
  <si>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</si>
  <si>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</si>
  <si>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</si>
  <si>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</si>
  <si>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</si>
  <si>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</si>
  <si>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</si>
  <si>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</si>
  <si>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</si>
  <si>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</si>
  <si>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</si>
  <si>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</si>
  <si>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</si>
  <si>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</si>
  <si>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</si>
  <si>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</si>
  <si>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</si>
  <si>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</si>
  <si>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</si>
  <si>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</si>
  <si>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</si>
  <si>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</si>
  <si>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</si>
  <si>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</si>
  <si>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</si>
  <si>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</si>
  <si>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</si>
  <si>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</si>
  <si>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</si>
  <si>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</si>
  <si>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</si>
  <si>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</si>
  <si>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</si>
  <si>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</si>
  <si>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</si>
  <si>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</si>
  <si>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</si>
  <si>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</si>
  <si>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</si>
  <si>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</si>
  <si>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</si>
  <si>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</si>
  <si>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</si>
  <si>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</si>
  <si>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</si>
  <si>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</si>
  <si>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</si>
  <si>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</si>
  <si>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</si>
  <si>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</si>
  <si>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</si>
  <si>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</si>
  <si>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</si>
  <si>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</si>
  <si>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</si>
  <si>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</si>
  <si>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</si>
  <si>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</si>
  <si>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</si>
  <si>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</si>
  <si>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</si>
  <si>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</si>
  <si>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</si>
  <si>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</si>
  <si>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</si>
  <si>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</si>
  <si>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</si>
  <si>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</si>
  <si>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</si>
  <si>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</si>
  <si>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</si>
  <si>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</si>
  <si>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</si>
  <si>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</si>
  <si>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</si>
  <si>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</si>
  <si>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</si>
  <si>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</si>
  <si>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</si>
  <si>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</si>
  <si>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</si>
  <si>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</si>
  <si>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</si>
  <si>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</si>
  <si>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</si>
  <si>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</si>
  <si>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</si>
  <si>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</si>
  <si>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</si>
  <si>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</si>
  <si>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</si>
  <si>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</si>
  <si>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</si>
  <si>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</si>
  <si>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</si>
  <si>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</si>
  <si>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</si>
  <si>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</si>
  <si>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</si>
  <si>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</si>
  <si>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</si>
  <si>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</si>
  <si>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</si>
  <si>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</si>
  <si>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</si>
  <si>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</si>
  <si>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</si>
  <si>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</si>
  <si>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</si>
  <si>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</si>
  <si>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</si>
  <si>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</si>
  <si>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</si>
  <si>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</si>
  <si>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</si>
  <si>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</si>
  <si>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</si>
  <si>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</si>
  <si>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</si>
  <si>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</si>
  <si>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</si>
  <si>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</si>
  <si>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</si>
  <si>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</si>
  <si>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</si>
  <si>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</si>
  <si>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</si>
  <si>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</si>
  <si>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</si>
  <si>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</si>
  <si>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</si>
  <si>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</si>
  <si>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</si>
  <si>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</si>
  <si>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</si>
  <si>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</si>
  <si>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</si>
  <si>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</si>
  <si>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</si>
  <si>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</si>
  <si>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</si>
  <si>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</si>
  <si>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</si>
  <si>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</si>
  <si>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</si>
  <si>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</si>
  <si>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</si>
  <si>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</si>
  <si>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</si>
  <si>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</si>
  <si>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</si>
  <si>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</si>
  <si>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</si>
  <si>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</si>
  <si>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</si>
  <si>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</si>
  <si>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</si>
  <si>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</si>
  <si>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</si>
  <si>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</si>
  <si>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</si>
  <si>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</si>
  <si>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</si>
  <si>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</si>
  <si>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</si>
  <si>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</si>
  <si>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</si>
  <si>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</si>
  <si>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</si>
  <si>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</si>
  <si>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</si>
  <si>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</si>
  <si>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</si>
  <si>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</si>
  <si>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</si>
  <si>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</si>
  <si>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</si>
  <si>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</si>
  <si>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</si>
  <si>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</si>
  <si>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</si>
  <si>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</si>
  <si>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</si>
  <si>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</si>
  <si>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</si>
  <si>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</si>
  <si>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</si>
  <si>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</si>
  <si>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</si>
  <si>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</si>
  <si>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</si>
  <si>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</si>
  <si>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</si>
  <si>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</si>
  <si>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</si>
  <si>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</si>
  <si>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</si>
  <si>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</si>
  <si>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</si>
  <si>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</si>
  <si>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</si>
  <si>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</si>
  <si>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</si>
  <si>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</si>
  <si>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</si>
  <si>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</si>
  <si>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</si>
  <si>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</si>
  <si>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</si>
  <si>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</si>
  <si>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</si>
  <si>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</si>
  <si>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</si>
  <si>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</si>
  <si>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</si>
  <si>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</si>
  <si>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</si>
  <si>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</si>
  <si>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</si>
  <si>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</si>
  <si>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</si>
  <si>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</si>
  <si>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</si>
  <si>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</si>
  <si>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</si>
  <si>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</si>
  <si>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</si>
  <si>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</si>
  <si>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</si>
  <si>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</si>
  <si>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</si>
  <si>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</si>
  <si>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</si>
  <si>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</si>
  <si>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</si>
  <si>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</si>
  <si>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</si>
  <si>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</si>
  <si>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</si>
  <si>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</si>
  <si>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</si>
  <si>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</si>
  <si>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</si>
  <si>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</si>
  <si>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</si>
  <si>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</si>
  <si>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</si>
  <si>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</si>
  <si>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</si>
  <si>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</si>
  <si>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</si>
  <si>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</si>
  <si>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</si>
  <si>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</si>
  <si>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</si>
  <si>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</si>
  <si>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</si>
  <si>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</si>
  <si>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</si>
  <si>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</si>
  <si>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</si>
  <si>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</si>
  <si>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</si>
  <si>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</si>
  <si>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</si>
  <si>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</si>
  <si>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</si>
  <si>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</si>
  <si>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</si>
  <si>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</si>
  <si>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</si>
  <si>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</si>
  <si>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</si>
  <si>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</si>
  <si>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</si>
  <si>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</si>
  <si>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</si>
  <si>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</si>
  <si>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</si>
  <si>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</si>
  <si>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</si>
  <si>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</si>
  <si>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</si>
  <si>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</si>
  <si>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</si>
  <si>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</si>
  <si>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</si>
  <si>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</si>
  <si>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</si>
  <si>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</si>
  <si>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</si>
  <si>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</si>
  <si>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</si>
  <si>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</si>
  <si>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</si>
  <si>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</si>
  <si>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</si>
  <si>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</si>
  <si>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</si>
  <si>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</si>
  <si>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</si>
  <si>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</si>
  <si>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</si>
  <si>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</si>
  <si>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</si>
  <si>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</si>
  <si>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</si>
  <si>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</si>
  <si>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</si>
  <si>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</si>
  <si>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</si>
  <si>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</si>
  <si>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</si>
  <si>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</si>
  <si>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</si>
  <si>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</si>
  <si>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</si>
  <si>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</si>
  <si>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</si>
  <si>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</si>
  <si>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</si>
  <si>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</si>
  <si>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</si>
  <si>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</si>
  <si>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</si>
  <si>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</si>
  <si>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</si>
  <si>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</si>
  <si>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</si>
  <si>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</si>
  <si>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</si>
  <si>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</si>
  <si>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</si>
  <si>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</si>
  <si>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</si>
  <si>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</si>
  <si>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</si>
  <si>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</si>
  <si>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</si>
  <si>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</si>
  <si>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</si>
  <si>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</si>
  <si>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</si>
  <si>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</si>
  <si>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</si>
  <si>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</si>
  <si>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</si>
  <si>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</si>
  <si>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</si>
  <si>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</si>
  <si>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</si>
  <si>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</si>
  <si>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</si>
  <si>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</si>
  <si>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</si>
  <si>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</si>
  <si>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</si>
  <si>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</si>
  <si>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</si>
  <si>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</si>
  <si>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</si>
  <si>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</si>
  <si>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</si>
  <si>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</si>
  <si>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</si>
  <si>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</si>
  <si>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</si>
  <si>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</si>
  <si>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</si>
  <si>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</si>
  <si>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</si>
  <si>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</si>
  <si>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</si>
  <si>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</si>
  <si>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</si>
  <si>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</si>
  <si>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</si>
  <si>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</si>
  <si>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</si>
  <si>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</si>
  <si>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</si>
  <si>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</si>
  <si>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</si>
  <si>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</si>
  <si>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</si>
  <si>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</si>
  <si>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</si>
  <si>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</si>
  <si>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</si>
  <si>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</si>
  <si>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</si>
  <si>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</si>
  <si>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</si>
  <si>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</si>
  <si>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</si>
  <si>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</si>
  <si>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</si>
  <si>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</si>
  <si>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</si>
  <si>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</si>
  <si>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</si>
  <si>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</si>
  <si>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</si>
  <si>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</si>
  <si>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</si>
  <si>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</si>
  <si>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</si>
  <si>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</si>
  <si>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</si>
  <si>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</si>
  <si>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</si>
  <si>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</si>
  <si>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</si>
  <si>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</si>
  <si>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</si>
  <si>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</si>
  <si>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</si>
  <si>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</si>
  <si>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</si>
  <si>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</si>
  <si>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</si>
  <si>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</si>
  <si>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</si>
  <si>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</si>
  <si>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</si>
  <si>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</si>
  <si>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</si>
  <si>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</si>
  <si>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</si>
  <si>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</si>
  <si>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</si>
  <si>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</si>
  <si>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</si>
  <si>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</si>
  <si>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</si>
  <si>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</si>
  <si>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</si>
  <si>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</si>
  <si>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</si>
  <si>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</si>
  <si>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</si>
  <si>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</si>
  <si>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</si>
  <si>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</si>
  <si>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</si>
  <si>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</si>
  <si>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</si>
  <si>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</si>
  <si>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</si>
  <si>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</si>
  <si>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</si>
  <si>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</si>
  <si>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</si>
  <si>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</si>
  <si>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</si>
  <si>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</si>
  <si>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</si>
  <si>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</si>
  <si>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</si>
  <si>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</si>
  <si>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</si>
  <si>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</si>
  <si>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</si>
  <si>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</si>
  <si>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</si>
  <si>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</si>
  <si>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</si>
  <si>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</si>
  <si>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</si>
  <si>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</si>
  <si>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</si>
  <si>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</si>
  <si>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</si>
  <si>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</si>
  <si>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</si>
  <si>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</si>
  <si>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</si>
  <si>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</si>
  <si>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</si>
  <si>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</si>
  <si>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</si>
  <si>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</si>
  <si>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</si>
  <si>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</si>
  <si>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</si>
  <si>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</si>
  <si>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</si>
  <si>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</si>
  <si>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</si>
  <si>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</si>
  <si>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</si>
  <si>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</si>
  <si>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</si>
  <si>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</si>
  <si>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</si>
  <si>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</si>
  <si>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</si>
  <si>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</si>
  <si>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</si>
  <si>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</si>
  <si>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</si>
  <si>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</si>
  <si>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</si>
  <si>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</si>
  <si>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</si>
  <si>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</si>
  <si>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</si>
  <si>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</si>
  <si>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</si>
  <si>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</si>
  <si>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</si>
  <si>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</si>
  <si>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</si>
  <si>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</si>
  <si>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</si>
  <si>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</si>
  <si>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</si>
  <si>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</si>
  <si>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</si>
  <si>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</si>
  <si>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</si>
  <si>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</si>
  <si>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</si>
  <si>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</si>
  <si>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</si>
  <si>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</si>
  <si>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</si>
  <si>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</si>
  <si>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</si>
  <si>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</si>
  <si>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</si>
  <si>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</si>
  <si>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</si>
  <si>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</si>
  <si>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</si>
  <si>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</si>
  <si>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</si>
  <si>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</si>
  <si>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</si>
  <si>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</si>
  <si>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</si>
  <si>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</si>
  <si>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</si>
  <si>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</si>
  <si>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</si>
  <si>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</si>
  <si>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</si>
  <si>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</si>
  <si>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</si>
  <si>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</si>
  <si>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</si>
  <si>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</si>
  <si>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</si>
  <si>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</si>
  <si>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</si>
  <si>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</si>
  <si>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</si>
  <si>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</si>
  <si>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</si>
  <si>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</si>
  <si>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</si>
  <si>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</si>
  <si>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</si>
  <si>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</si>
  <si>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</si>
  <si>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</si>
  <si>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</si>
  <si>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</si>
  <si>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</si>
  <si>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</si>
  <si>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</si>
  <si>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</si>
  <si>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</si>
  <si>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</si>
  <si>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</si>
  <si>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</si>
  <si>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</si>
  <si>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</si>
  <si>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</si>
  <si>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</si>
  <si>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</si>
  <si>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</si>
  <si>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</si>
  <si>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</si>
  <si>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</si>
  <si>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</si>
  <si>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</si>
  <si>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</si>
  <si>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</si>
  <si>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</si>
  <si>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</si>
  <si>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</si>
  <si>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</si>
  <si>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</si>
  <si>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</si>
  <si>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</si>
  <si>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</si>
  <si>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</si>
  <si>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</si>
  <si>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</si>
  <si>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</si>
  <si>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</si>
  <si>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</si>
  <si>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</si>
  <si>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</si>
  <si>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</si>
  <si>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</si>
  <si>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</si>
  <si>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</si>
  <si>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</si>
  <si>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</si>
  <si>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</si>
  <si>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</si>
  <si>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</si>
  <si>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</si>
  <si>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</si>
  <si>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</si>
  <si>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</si>
  <si>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</si>
  <si>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</si>
  <si>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</si>
  <si>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</si>
  <si>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</si>
  <si>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</si>
  <si>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</si>
  <si>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</si>
  <si>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</si>
  <si>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</si>
  <si>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</si>
  <si>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</si>
  <si>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</si>
  <si>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</si>
  <si>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</si>
  <si>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</si>
  <si>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</si>
  <si>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</si>
  <si>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</si>
  <si>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</si>
  <si>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</si>
  <si>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</si>
  <si>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</si>
  <si>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</si>
  <si>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</si>
  <si>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</si>
  <si>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</si>
  <si>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</si>
  <si>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</si>
  <si>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</si>
  <si>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</si>
  <si>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</si>
  <si>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</si>
  <si>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</si>
  <si>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</si>
  <si>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</si>
  <si>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</si>
  <si>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</si>
  <si>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</si>
  <si>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</si>
  <si>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</si>
  <si>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</si>
  <si>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</si>
  <si>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</si>
  <si>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</si>
  <si>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</si>
  <si>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</si>
  <si>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</si>
  <si>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</si>
  <si>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</si>
  <si>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</si>
  <si>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</si>
  <si>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</si>
  <si>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</si>
  <si>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</si>
  <si>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</si>
  <si>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</si>
  <si>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</si>
  <si>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</si>
  <si>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</si>
  <si>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</si>
  <si>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</si>
  <si>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</si>
  <si>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</si>
  <si>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</si>
  <si>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</si>
  <si>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</si>
  <si>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</si>
  <si>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</si>
  <si>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</si>
  <si>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</si>
  <si>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</si>
  <si>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</si>
  <si>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</si>
  <si>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</si>
  <si>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</si>
  <si>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</si>
  <si>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</si>
  <si>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</si>
  <si>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</si>
  <si>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</si>
  <si>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</si>
  <si>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</si>
  <si>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</si>
  <si>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</si>
  <si>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</si>
  <si>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</si>
  <si>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</si>
  <si>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</si>
  <si>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</si>
  <si>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</si>
  <si>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</si>
  <si>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</si>
  <si>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</si>
  <si>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</si>
  <si>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</si>
  <si>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</si>
  <si>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</si>
  <si>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</si>
  <si>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</si>
  <si>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</si>
  <si>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</si>
  <si>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</si>
  <si>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</si>
  <si>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</si>
  <si>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</si>
  <si>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</si>
  <si>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</si>
  <si>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</si>
  <si>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</si>
  <si>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</si>
  <si>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</si>
  <si>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</si>
  <si>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</si>
  <si>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</si>
  <si>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</si>
  <si>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</si>
  <si>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</si>
  <si>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</si>
  <si>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</si>
  <si>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</si>
  <si>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</si>
  <si>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</si>
  <si>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</si>
  <si>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</si>
  <si>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</si>
  <si>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</si>
  <si>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</si>
  <si>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</si>
  <si>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</si>
  <si>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</si>
  <si>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</si>
  <si>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</si>
  <si>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</si>
  <si>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</si>
  <si>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</si>
  <si>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</si>
  <si>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</si>
  <si>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</si>
  <si>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</si>
  <si>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</si>
  <si>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</si>
  <si>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</si>
  <si>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</si>
  <si>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</si>
  <si>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</si>
  <si>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</si>
  <si>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</si>
  <si>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</si>
  <si>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</si>
  <si>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</si>
  <si>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</si>
  <si>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</si>
  <si>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</si>
  <si>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</si>
  <si>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</si>
  <si>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</si>
  <si>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</si>
  <si>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</si>
  <si>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</si>
  <si>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</si>
  <si>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</si>
  <si>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</si>
  <si>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</si>
  <si>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</si>
  <si>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</si>
  <si>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</si>
  <si>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</si>
  <si>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</si>
  <si>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</si>
  <si>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</si>
  <si>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</si>
  <si>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</si>
  <si>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</si>
  <si>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</si>
  <si>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</si>
  <si>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</si>
  <si>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</si>
  <si>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</si>
  <si>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</si>
  <si>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</si>
  <si>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</si>
  <si>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</si>
  <si>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</si>
  <si>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</si>
  <si>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</si>
  <si>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</si>
  <si>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</si>
  <si>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</si>
  <si>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</si>
  <si>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</si>
  <si>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</si>
  <si>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</si>
  <si>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</si>
  <si>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</si>
  <si>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</si>
  <si>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</si>
  <si>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</si>
  <si>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</si>
  <si>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</si>
  <si>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</si>
  <si>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</si>
  <si>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</si>
  <si>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</si>
  <si>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</si>
  <si>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</si>
  <si>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</si>
  <si>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</si>
  <si>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</si>
  <si>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</si>
  <si>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</si>
  <si>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</si>
  <si>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</si>
  <si>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</si>
  <si>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</si>
  <si>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</si>
  <si>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</si>
  <si>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</si>
  <si>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</si>
  <si>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</si>
  <si>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</si>
  <si>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</si>
  <si>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</si>
  <si>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</si>
  <si>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</si>
  <si>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</si>
  <si>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</si>
  <si>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</si>
  <si>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</si>
  <si>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</si>
  <si>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</si>
  <si>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</si>
  <si>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</si>
  <si>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</si>
  <si>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</si>
  <si>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</si>
  <si>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</si>
  <si>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</si>
  <si>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</si>
  <si>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</si>
  <si>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</si>
  <si>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</si>
  <si>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</si>
  <si>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</si>
  <si>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</si>
  <si>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</si>
  <si>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</si>
  <si>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</si>
  <si>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</si>
  <si>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</si>
  <si>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</si>
  <si>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</si>
  <si>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</si>
  <si>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</si>
  <si>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</si>
  <si>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</si>
  <si>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</si>
  <si>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</si>
  <si>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</si>
  <si>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</si>
  <si>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</si>
  <si>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</si>
  <si>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</si>
  <si>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</si>
  <si>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</si>
  <si>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</si>
  <si>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</si>
  <si>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</si>
  <si>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</si>
  <si>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</si>
  <si>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</si>
  <si>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</si>
  <si>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</si>
  <si>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</si>
  <si>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</si>
  <si>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</si>
  <si>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</si>
  <si>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</si>
  <si>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</si>
  <si>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</si>
  <si>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</si>
  <si>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</si>
  <si>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</si>
  <si>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</si>
  <si>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</si>
  <si>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</si>
  <si>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</si>
  <si>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</si>
  <si>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</si>
  <si>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</si>
  <si>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</si>
  <si>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</si>
  <si>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</si>
  <si>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</si>
  <si>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</si>
  <si>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</si>
  <si>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</si>
  <si>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</si>
  <si>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</si>
  <si>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</si>
  <si>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</si>
  <si>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</si>
  <si>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</si>
  <si>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</si>
  <si>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</si>
  <si>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</si>
  <si>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</si>
  <si>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</si>
  <si>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</si>
  <si>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</si>
  <si>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</si>
  <si>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</si>
  <si>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</si>
  <si>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</si>
  <si>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</si>
  <si>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</si>
  <si>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</si>
  <si>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</si>
  <si>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</si>
  <si>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</si>
  <si>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</si>
  <si>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</si>
  <si>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</si>
  <si>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</si>
  <si>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</si>
  <si>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</si>
  <si>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</si>
  <si>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</si>
  <si>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</si>
  <si>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</si>
  <si>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</si>
  <si>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</si>
  <si>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</si>
  <si>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</si>
  <si>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</si>
  <si>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</si>
  <si>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</si>
  <si>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</si>
  <si>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</si>
  <si>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</si>
  <si>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</si>
  <si>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</si>
  <si>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</si>
  <si>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</si>
  <si>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</si>
  <si>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</si>
  <si>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</si>
  <si>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</si>
  <si>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</si>
  <si>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</si>
  <si>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</si>
  <si>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</si>
  <si>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</si>
  <si>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</si>
  <si>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</si>
  <si>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</si>
  <si>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</si>
  <si>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</si>
  <si>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</si>
  <si>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</si>
  <si>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</si>
  <si>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</si>
  <si>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</si>
  <si>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</si>
  <si>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</si>
  <si>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</si>
  <si>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</si>
  <si>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</si>
  <si>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</si>
  <si>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</si>
  <si>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</si>
  <si>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</si>
  <si>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</si>
  <si>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</si>
  <si>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</si>
  <si>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</si>
  <si>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</si>
  <si>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</si>
  <si>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</si>
  <si>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</si>
  <si>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</si>
  <si>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</si>
  <si>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</si>
  <si>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</si>
  <si>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</si>
  <si>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</si>
  <si>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</si>
  <si>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</si>
  <si>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</si>
  <si>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</si>
  <si>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</si>
  <si>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</si>
  <si>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</si>
  <si>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</si>
  <si>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</si>
  <si>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</si>
  <si>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</si>
  <si>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</si>
  <si>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</si>
  <si>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</si>
  <si>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</si>
  <si>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</si>
  <si>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</si>
  <si>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</si>
  <si>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</si>
  <si>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</si>
  <si>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</si>
  <si>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</si>
  <si>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</si>
  <si>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</si>
  <si>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</si>
  <si>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</si>
  <si>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</si>
  <si>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</si>
  <si>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</si>
  <si>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</si>
  <si>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</si>
  <si>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</si>
  <si>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</si>
  <si>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</si>
  <si>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</si>
  <si>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</si>
  <si>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</si>
  <si>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</si>
  <si>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</si>
  <si>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</si>
  <si>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</si>
  <si>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</si>
  <si>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</si>
  <si>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</si>
  <si>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</si>
  <si>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</si>
  <si>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</si>
  <si>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</si>
  <si>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</si>
  <si>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</si>
  <si>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</si>
  <si>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</si>
  <si>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</si>
  <si>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</si>
  <si>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</si>
  <si>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</si>
  <si>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</si>
  <si>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</si>
  <si>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</si>
  <si>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</si>
  <si>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</si>
  <si>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</si>
  <si>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</si>
  <si>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</si>
  <si>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</si>
  <si>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</si>
  <si>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</si>
  <si>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</si>
  <si>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</si>
  <si>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</si>
  <si>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</si>
  <si>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</si>
  <si>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</si>
  <si>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</si>
  <si>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</si>
  <si>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</si>
  <si>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</si>
  <si>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</si>
  <si>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</si>
  <si>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</si>
  <si>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</si>
  <si>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</si>
  <si>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</si>
  <si>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</si>
  <si>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</si>
  <si>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</si>
  <si>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</si>
  <si>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</si>
  <si>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</si>
  <si>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</si>
  <si>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</si>
  <si>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</si>
  <si>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</si>
  <si>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</si>
  <si>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</si>
  <si>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</si>
  <si>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</si>
  <si>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</si>
  <si>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</si>
  <si>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</si>
  <si>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</si>
  <si>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</si>
  <si>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</si>
  <si>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</si>
  <si>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</si>
  <si>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</si>
  <si>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</si>
  <si>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</si>
  <si>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</si>
  <si>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</si>
  <si>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</si>
  <si>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</si>
  <si>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</si>
  <si>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</si>
  <si>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</si>
  <si>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</si>
  <si>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</si>
  <si>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</si>
  <si>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</si>
  <si>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</si>
  <si>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</si>
  <si>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</si>
  <si>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</si>
  <si>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</si>
  <si>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</si>
  <si>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</si>
  <si>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</si>
  <si>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</si>
  <si>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</si>
  <si>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</si>
  <si>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</si>
  <si>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</si>
  <si>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</si>
  <si>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</si>
  <si>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</si>
  <si>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</si>
  <si>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</si>
  <si>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</si>
  <si>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</si>
  <si>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</si>
  <si>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</si>
  <si>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</si>
  <si>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</si>
  <si>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</si>
  <si>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</si>
  <si>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</si>
  <si>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</si>
  <si>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</si>
  <si>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</si>
  <si>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</si>
  <si>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</si>
  <si>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</si>
  <si>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</si>
  <si>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</si>
  <si>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</si>
  <si>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</si>
  <si>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</si>
  <si>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</si>
  <si>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</si>
  <si>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</si>
  <si>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</si>
  <si>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</si>
  <si>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</si>
  <si>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</si>
  <si>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</si>
  <si>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</si>
  <si>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</si>
  <si>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</si>
  <si>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</si>
  <si>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</si>
  <si>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</si>
  <si>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</si>
  <si>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</si>
  <si>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</si>
  <si>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</si>
  <si>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</si>
  <si>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</si>
  <si>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</si>
  <si>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</si>
  <si>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</si>
  <si>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</si>
  <si>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</si>
  <si>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</si>
  <si>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</si>
  <si>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</si>
  <si>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</si>
  <si>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</si>
  <si>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</si>
  <si>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</si>
  <si>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</si>
  <si>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</si>
  <si>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</si>
  <si>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</si>
  <si>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</si>
  <si>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</si>
  <si>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</si>
  <si>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</si>
  <si>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</si>
  <si>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</si>
  <si>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</si>
  <si>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</si>
  <si>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</si>
  <si>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</si>
  <si>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</si>
  <si>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</si>
  <si>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</si>
  <si>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</si>
  <si>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</si>
  <si>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</si>
  <si>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</si>
  <si>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</si>
  <si>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</si>
  <si>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</si>
  <si>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</si>
  <si>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</si>
  <si>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</si>
  <si>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</si>
  <si>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</si>
  <si>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</si>
  <si>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</si>
  <si>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</si>
  <si>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</si>
  <si>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</si>
  <si>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</si>
  <si>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</si>
  <si>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</si>
  <si>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</si>
  <si>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</si>
  <si>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</si>
  <si>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</si>
  <si>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</si>
  <si>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</si>
  <si>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</si>
  <si>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</si>
  <si>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</si>
  <si>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</si>
  <si>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</si>
  <si>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</si>
  <si>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</si>
  <si>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</si>
  <si>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</si>
  <si>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</si>
  <si>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</si>
  <si>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</si>
  <si>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</si>
  <si>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</si>
  <si>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</si>
  <si>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</si>
  <si>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</si>
  <si>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</si>
  <si>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</si>
  <si>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</si>
  <si>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</si>
  <si>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</si>
  <si>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</si>
  <si>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</si>
  <si>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</si>
  <si>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</si>
  <si>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</si>
  <si>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</si>
  <si>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</si>
  <si>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</si>
  <si>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</si>
  <si>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</si>
  <si>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</si>
  <si>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</si>
  <si>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</si>
  <si>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</si>
  <si>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</si>
  <si>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</si>
  <si>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</si>
  <si>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</si>
  <si>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</si>
  <si>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</si>
  <si>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</si>
  <si>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</si>
  <si>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</si>
  <si>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</si>
  <si>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</si>
  <si>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</si>
  <si>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</si>
  <si>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</si>
  <si>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</si>
  <si>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</si>
  <si>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</si>
  <si>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</si>
  <si>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</si>
  <si>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</si>
  <si>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</si>
  <si>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</si>
  <si>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</si>
  <si>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</si>
  <si>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</si>
  <si>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</si>
  <si>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</si>
  <si>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</si>
  <si>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</si>
  <si>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</si>
  <si>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</si>
  <si>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</si>
  <si>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</si>
  <si>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</si>
  <si>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</si>
  <si>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</si>
  <si>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</si>
  <si>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</si>
  <si>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</si>
  <si>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</si>
  <si>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</si>
  <si>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</si>
  <si>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</si>
  <si>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</si>
  <si>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</si>
  <si>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</si>
  <si>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</si>
  <si>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</si>
  <si>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</si>
  <si>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</si>
  <si>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</si>
  <si>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</si>
  <si>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</si>
  <si>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</si>
  <si>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</si>
  <si>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</si>
  <si>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</si>
  <si>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</si>
  <si>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</si>
  <si>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</si>
  <si>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</si>
  <si>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</si>
  <si>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</si>
  <si>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</si>
  <si>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</si>
  <si>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</si>
  <si>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</si>
  <si>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</si>
  <si>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</si>
  <si>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</si>
  <si>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</si>
  <si>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</si>
  <si>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</si>
  <si>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</si>
  <si>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</si>
  <si>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</si>
  <si>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</si>
  <si>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</si>
  <si>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</si>
  <si>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</si>
  <si>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</si>
  <si>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</si>
  <si>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</si>
  <si>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</si>
  <si>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</si>
  <si>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</si>
  <si>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</si>
  <si>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</si>
  <si>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</si>
  <si>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</si>
  <si>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</si>
  <si>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</si>
  <si>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</si>
  <si>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</si>
  <si>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</si>
  <si>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</si>
  <si>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</si>
  <si>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</si>
  <si>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</si>
  <si>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</si>
  <si>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</si>
  <si>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</si>
  <si>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</si>
  <si>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</si>
  <si>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</si>
  <si>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</si>
  <si>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</si>
  <si>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</si>
  <si>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</si>
  <si>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</si>
  <si>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</si>
  <si>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</si>
  <si>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</si>
  <si>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</si>
  <si>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</si>
  <si>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</si>
  <si>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</si>
  <si>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</si>
  <si>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</si>
  <si>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</si>
  <si>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</si>
  <si>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</si>
  <si>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</si>
  <si>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</si>
  <si>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</si>
  <si>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</si>
  <si>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</si>
  <si>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</si>
  <si>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</si>
  <si>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</si>
  <si>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</si>
  <si>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</si>
  <si>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</si>
  <si>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</si>
  <si>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</si>
  <si>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</si>
  <si>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</si>
  <si>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</si>
  <si>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</si>
  <si>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</si>
  <si>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</si>
  <si>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</si>
  <si>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</si>
  <si>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</si>
  <si>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</si>
  <si>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</si>
  <si>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</si>
  <si>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</si>
  <si>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</si>
  <si>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</si>
  <si>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</si>
  <si>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</si>
  <si>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</si>
  <si>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</si>
  <si>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</si>
  <si>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</si>
  <si>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</si>
  <si>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</si>
  <si>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</si>
  <si>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</si>
  <si>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</si>
  <si>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</si>
  <si>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</si>
  <si>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</si>
  <si>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</si>
  <si>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</si>
  <si>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</si>
  <si>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</si>
  <si>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</si>
  <si>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</si>
  <si>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</si>
  <si>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</si>
  <si>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</si>
  <si>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</si>
  <si>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</si>
  <si>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</si>
  <si>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</si>
  <si>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</si>
  <si>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</si>
  <si>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</si>
  <si>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</si>
  <si>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</si>
  <si>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</si>
  <si>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</si>
  <si>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</si>
  <si>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</si>
  <si>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</si>
  <si>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</si>
  <si>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</si>
  <si>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</si>
  <si>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</si>
  <si>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</si>
  <si>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</si>
  <si>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</si>
  <si>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</si>
  <si>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</si>
  <si>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</si>
  <si>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</si>
  <si>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</si>
  <si>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</si>
  <si>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</si>
  <si>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</si>
  <si>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</si>
  <si>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</si>
  <si>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</si>
  <si>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</si>
  <si>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</si>
  <si>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</si>
  <si>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</si>
  <si>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</si>
  <si>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</si>
  <si>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</si>
  <si>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</si>
  <si>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</si>
  <si>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</si>
  <si>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</si>
  <si>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</si>
  <si>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</si>
  <si>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</si>
  <si>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</si>
  <si>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</si>
  <si>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</si>
  <si>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</si>
  <si>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</si>
  <si>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</si>
  <si>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</si>
  <si>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</si>
  <si>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</si>
  <si>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</si>
  <si>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</si>
  <si>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</si>
  <si>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</si>
  <si>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</si>
  <si>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</si>
  <si>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</si>
  <si>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</si>
  <si>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</si>
  <si>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</si>
  <si>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</si>
  <si>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</si>
  <si>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</si>
  <si>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</si>
  <si>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</si>
  <si>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</si>
  <si>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</si>
  <si>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</si>
  <si>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</si>
  <si>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</si>
  <si>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</si>
  <si>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</si>
  <si>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</si>
  <si>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</si>
  <si>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</si>
  <si>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</si>
  <si>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</si>
  <si>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</si>
  <si>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</si>
  <si>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</si>
  <si>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</si>
  <si>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</si>
  <si>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</si>
  <si>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</si>
  <si>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</si>
  <si>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</si>
  <si>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</si>
  <si>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</si>
  <si>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</si>
  <si>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</si>
  <si>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</si>
  <si>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</si>
  <si>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</si>
  <si>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</si>
  <si>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</si>
  <si>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</si>
  <si>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</si>
  <si>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</si>
  <si>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</si>
  <si>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</si>
  <si>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</si>
  <si>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</si>
  <si>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</si>
  <si>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</si>
  <si>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</si>
  <si>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</si>
  <si>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</si>
  <si>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</si>
  <si>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</si>
  <si>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</si>
  <si>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</si>
  <si>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</si>
  <si>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</si>
  <si>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</si>
  <si>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</si>
  <si>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</si>
  <si>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</si>
  <si>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</si>
  <si>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</si>
  <si>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</si>
  <si>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</si>
  <si>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</si>
  <si>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</si>
  <si>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</si>
  <si>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</si>
  <si>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</si>
  <si>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</si>
  <si>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</si>
  <si>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</si>
  <si>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</si>
  <si>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</si>
  <si>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</si>
  <si>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</si>
  <si>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</si>
  <si>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</si>
  <si>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</si>
  <si>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</si>
  <si>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</si>
  <si>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</si>
  <si>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</si>
  <si>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</si>
  <si>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</si>
  <si>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</si>
  <si>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</si>
  <si>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</si>
  <si>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</si>
  <si>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</si>
  <si>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</si>
  <si>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</si>
  <si>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</si>
  <si>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</si>
  <si>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</si>
  <si>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</si>
  <si>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</si>
  <si>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</si>
  <si>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</si>
  <si>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</si>
  <si>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</si>
  <si>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</si>
  <si>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</si>
  <si>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</si>
  <si>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</si>
  <si>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</si>
  <si>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</si>
  <si>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</si>
  <si>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</si>
  <si>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</si>
  <si>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</si>
  <si>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</si>
  <si>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</si>
  <si>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</si>
  <si>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</si>
  <si>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</si>
  <si>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</si>
  <si>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</si>
  <si>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</si>
  <si>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</si>
  <si>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</si>
  <si>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</si>
  <si>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</si>
  <si>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</si>
  <si>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</si>
  <si>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</si>
  <si>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</si>
  <si>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</si>
  <si>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</si>
  <si>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</si>
  <si>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</si>
  <si>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</si>
  <si>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</si>
  <si>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</si>
  <si>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</si>
  <si>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</si>
  <si>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</si>
  <si>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</si>
  <si>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</si>
  <si>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</si>
  <si>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</si>
  <si>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</si>
  <si>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</si>
  <si>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</si>
  <si>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</si>
  <si>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</si>
  <si>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</si>
  <si>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</si>
  <si>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</si>
  <si>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</si>
  <si>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</si>
  <si>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</si>
  <si>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</si>
  <si>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</si>
  <si>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</si>
  <si>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</si>
  <si>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</si>
  <si>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</si>
  <si>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</si>
  <si>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</si>
  <si>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</si>
  <si>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</si>
  <si>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</si>
  <si>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</si>
  <si>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</si>
  <si>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</si>
  <si>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</si>
  <si>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</si>
  <si>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</si>
  <si>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</si>
  <si>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</si>
  <si>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</si>
  <si>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</si>
  <si>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</si>
  <si>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</si>
  <si>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</si>
  <si>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</si>
  <si>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</si>
  <si>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</si>
  <si>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</si>
  <si>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</si>
  <si>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</si>
  <si>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</si>
  <si>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</si>
  <si>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</si>
  <si>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</si>
  <si>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</si>
  <si>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</si>
  <si>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</si>
  <si>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</si>
  <si>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</si>
  <si>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</si>
  <si>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</si>
  <si>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</si>
  <si>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</si>
  <si>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</si>
  <si>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</si>
  <si>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</si>
  <si>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</si>
  <si>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</si>
  <si>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</si>
  <si>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</si>
  <si>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</si>
  <si>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</si>
  <si>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</si>
  <si>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</si>
  <si>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</si>
  <si>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</si>
  <si>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</si>
  <si>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</si>
  <si>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</si>
  <si>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</si>
  <si>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</si>
  <si>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</si>
  <si>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</si>
  <si>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</si>
  <si>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</si>
  <si>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</si>
  <si>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</si>
  <si>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</si>
  <si>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</si>
  <si>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</si>
  <si>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</si>
  <si>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</si>
  <si>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</si>
  <si>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</si>
  <si>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</si>
  <si>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</si>
  <si>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</si>
  <si>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</si>
  <si>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</si>
  <si>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</si>
  <si>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</si>
  <si>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</si>
  <si>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</si>
  <si>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</si>
  <si>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</si>
  <si>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</si>
  <si>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</si>
  <si>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</si>
  <si>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</si>
  <si>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</si>
  <si>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</si>
  <si>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</si>
  <si>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</si>
  <si>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</si>
  <si>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</si>
  <si>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</si>
  <si>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</si>
  <si>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</si>
  <si>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</si>
  <si>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</si>
  <si>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</si>
  <si>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</si>
  <si>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</si>
  <si>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</si>
  <si>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</si>
  <si>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</si>
  <si>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</si>
  <si>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</si>
  <si>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</si>
  <si>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</si>
  <si>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</si>
  <si>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</si>
  <si>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</si>
  <si>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</si>
  <si>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</si>
  <si>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</si>
  <si>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</si>
  <si>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</si>
  <si>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</si>
  <si>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</si>
  <si>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</si>
  <si>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</si>
  <si>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</si>
  <si>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</si>
  <si>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</si>
  <si>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</si>
  <si>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</si>
  <si>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</si>
  <si>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</si>
  <si>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</si>
  <si>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</si>
  <si>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</si>
  <si>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</si>
  <si>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</si>
  <si>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</si>
  <si>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</si>
  <si>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</si>
  <si>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</si>
  <si>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</si>
  <si>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</si>
  <si>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</si>
  <si>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</si>
  <si>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</si>
  <si>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</si>
  <si>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</si>
  <si>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</si>
  <si>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</si>
  <si>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</si>
  <si>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</si>
  <si>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</si>
  <si>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</si>
  <si>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</si>
  <si>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</si>
  <si>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</si>
  <si>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</si>
  <si>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</si>
  <si>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</si>
  <si>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</si>
  <si>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</si>
  <si>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</si>
  <si>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</si>
  <si>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</si>
  <si>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</si>
  <si>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</si>
  <si>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</si>
  <si>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</si>
  <si>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</si>
  <si>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</si>
  <si>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</si>
  <si>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</si>
  <si>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</si>
  <si>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</si>
  <si>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</si>
  <si>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</si>
  <si>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</si>
  <si>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</si>
  <si>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</si>
  <si>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</si>
  <si>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</si>
  <si>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</si>
  <si>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</si>
  <si>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</si>
  <si>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</si>
  <si>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</si>
  <si>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</si>
  <si>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</si>
  <si>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</si>
  <si>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</si>
  <si>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</si>
  <si>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</si>
  <si>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</si>
  <si>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</si>
  <si>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</si>
  <si>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</si>
  <si>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</si>
  <si>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</si>
  <si>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</si>
  <si>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</si>
  <si>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</si>
  <si>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</si>
  <si>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</si>
  <si>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</si>
  <si>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</si>
  <si>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</si>
  <si>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</si>
  <si>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</si>
  <si>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</si>
  <si>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</si>
  <si>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</si>
  <si>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</si>
  <si>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</si>
  <si>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</si>
  <si>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</si>
  <si>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</si>
  <si>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</si>
  <si>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</si>
  <si>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</si>
  <si>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</si>
  <si>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</si>
  <si>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</si>
  <si>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</si>
  <si>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</si>
  <si>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</si>
  <si>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</si>
  <si>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</si>
  <si>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</si>
  <si>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</si>
  <si>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</si>
  <si>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</si>
  <si>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</si>
  <si>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</si>
  <si>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</si>
  <si>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</si>
  <si>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</si>
  <si>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</si>
  <si>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</si>
  <si>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</si>
  <si>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</si>
  <si>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</si>
  <si>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</si>
  <si>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</si>
  <si>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</si>
  <si>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</si>
  <si>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</si>
  <si>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</si>
  <si>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</si>
  <si>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</si>
  <si>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</si>
  <si>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</si>
  <si>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</si>
  <si>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</si>
  <si>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</si>
  <si>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</si>
  <si>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</si>
  <si>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</si>
  <si>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</si>
  <si>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</si>
  <si>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</si>
  <si>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</si>
  <si>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</si>
  <si>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</si>
  <si>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</si>
  <si>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</si>
  <si>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</si>
  <si>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</si>
  <si>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</si>
  <si>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</si>
  <si>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</si>
  <si>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</si>
  <si>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</si>
  <si>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</si>
  <si>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</si>
  <si>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</si>
  <si>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</si>
  <si>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</si>
  <si>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</si>
  <si>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</si>
  <si>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</si>
  <si>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</si>
  <si>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</si>
  <si>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</si>
  <si>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</si>
  <si>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</si>
  <si>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</si>
  <si>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</si>
  <si>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</si>
  <si>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</si>
  <si>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</si>
  <si>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</si>
  <si>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</si>
  <si>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</si>
  <si>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</si>
  <si>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</si>
  <si>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</si>
  <si>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</si>
  <si>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</si>
  <si>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</si>
  <si>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</si>
  <si>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</si>
  <si>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</si>
  <si>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</si>
  <si>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</si>
  <si>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</si>
  <si>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</si>
  <si>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</si>
  <si>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</si>
  <si>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</si>
  <si>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</si>
  <si>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</si>
  <si>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</si>
  <si>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</si>
  <si>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</si>
  <si>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</si>
  <si>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</si>
  <si>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</si>
  <si>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</si>
  <si>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</si>
  <si>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</si>
  <si>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</si>
  <si>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</si>
  <si>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</si>
  <si>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</si>
  <si>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</si>
  <si>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</si>
  <si>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</si>
  <si>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</si>
  <si>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</si>
  <si>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</si>
  <si>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</si>
  <si>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</si>
  <si>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</si>
  <si>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</si>
  <si>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</si>
  <si>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</si>
  <si>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</si>
  <si>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</si>
  <si>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</si>
  <si>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</si>
  <si>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</si>
  <si>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</si>
  <si>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</si>
  <si>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</si>
  <si>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</si>
  <si>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</si>
  <si>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</si>
  <si>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</si>
  <si>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</si>
  <si>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</si>
  <si>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</si>
  <si>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</si>
  <si>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</si>
  <si>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</si>
  <si>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</si>
  <si>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</si>
  <si>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</si>
  <si>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</si>
  <si>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</si>
  <si>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</si>
  <si>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</si>
  <si>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</si>
  <si>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</si>
  <si>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</si>
  <si>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</si>
  <si>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</si>
  <si>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</si>
  <si>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</si>
  <si>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</si>
  <si>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</si>
  <si>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</si>
  <si>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</si>
  <si>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</si>
  <si>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</si>
  <si>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</si>
  <si>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</si>
  <si>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</si>
  <si>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</si>
  <si>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</si>
  <si>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</si>
  <si>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</si>
  <si>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</si>
  <si>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</si>
  <si>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</si>
  <si>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</si>
  <si>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</si>
  <si>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</si>
  <si>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</si>
  <si>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</si>
  <si>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</si>
  <si>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</si>
  <si>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</si>
  <si>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</si>
  <si>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</si>
  <si>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</si>
  <si>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</si>
  <si>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</si>
  <si>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</si>
  <si>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</si>
  <si>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</si>
  <si>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</si>
  <si>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</si>
  <si>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</si>
  <si>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</si>
  <si>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</si>
  <si>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</si>
  <si>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</si>
  <si>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</si>
  <si>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</si>
  <si>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</si>
  <si>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</si>
  <si>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</si>
  <si>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</si>
  <si>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</si>
  <si>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</si>
  <si>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</si>
  <si>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</si>
  <si>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</si>
  <si>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</si>
  <si>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</si>
  <si>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</si>
  <si>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</si>
  <si>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</si>
  <si>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</si>
  <si>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</si>
  <si>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</si>
  <si>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</si>
  <si>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</si>
  <si>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</si>
  <si>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</si>
  <si>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</si>
  <si>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</si>
  <si>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</si>
  <si>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</si>
  <si>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</si>
  <si>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</si>
  <si>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</si>
  <si>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</si>
  <si>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</si>
  <si>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</si>
  <si>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</si>
  <si>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</si>
  <si>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</si>
  <si>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</si>
  <si>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</si>
  <si>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</si>
  <si>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</si>
  <si>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</si>
  <si>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</si>
  <si>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</si>
  <si>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</si>
  <si>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</si>
  <si>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</si>
  <si>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</si>
  <si>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</si>
  <si>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</si>
  <si>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</si>
  <si>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</si>
  <si>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</si>
  <si>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</si>
  <si>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</si>
  <si>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</si>
  <si>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</si>
  <si>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</si>
  <si>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</si>
  <si>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</si>
  <si>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</si>
  <si>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</si>
  <si>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</si>
  <si>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</si>
  <si>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</si>
  <si>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</si>
  <si>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</si>
  <si>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</si>
  <si>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</si>
  <si>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</si>
  <si>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</si>
  <si>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</si>
  <si>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</si>
  <si>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</si>
  <si>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</si>
  <si>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</si>
  <si>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</si>
  <si>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</si>
  <si>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</si>
  <si>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</si>
  <si>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</si>
  <si>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</si>
  <si>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</si>
  <si>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</si>
  <si>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</si>
  <si>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</si>
  <si>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</si>
  <si>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</si>
  <si>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</si>
  <si>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</si>
  <si>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</si>
  <si>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</si>
  <si>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</si>
  <si>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</si>
  <si>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</si>
  <si>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</si>
  <si>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</si>
  <si>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</si>
  <si>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</si>
  <si>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</si>
  <si>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</si>
  <si>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</si>
  <si>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</si>
  <si>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</si>
  <si>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</si>
  <si>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</si>
  <si>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</si>
  <si>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</si>
  <si>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</si>
  <si>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</si>
  <si>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</si>
  <si>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</si>
  <si>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</si>
  <si>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</si>
  <si>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</si>
  <si>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</si>
  <si>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</si>
  <si>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</si>
  <si>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</si>
  <si>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</si>
  <si>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</si>
  <si>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</si>
  <si>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</si>
  <si>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</si>
  <si>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</si>
  <si>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</si>
  <si>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</si>
  <si>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</si>
  <si>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</si>
  <si>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</si>
  <si>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</si>
  <si>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</si>
  <si>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</si>
  <si>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</si>
  <si>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</si>
  <si>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</si>
  <si>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</si>
  <si>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</si>
  <si>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</si>
  <si>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</si>
  <si>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</si>
  <si>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</si>
  <si>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</si>
  <si>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</si>
  <si>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</si>
  <si>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</si>
  <si>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</si>
  <si>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</si>
  <si>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</si>
  <si>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</si>
  <si>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</si>
  <si>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</si>
  <si>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</si>
  <si>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</si>
  <si>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</si>
  <si>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</si>
  <si>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</si>
  <si>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</si>
  <si>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</si>
  <si>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</si>
  <si>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</si>
  <si>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</si>
  <si>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</si>
  <si>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</si>
  <si>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</si>
  <si>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</si>
  <si>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</si>
  <si>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</si>
  <si>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</si>
  <si>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</si>
  <si>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</si>
  <si>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</si>
  <si>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</si>
  <si>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</si>
  <si>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</si>
  <si>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</si>
  <si>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</si>
  <si>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</si>
  <si>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</si>
  <si>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</si>
  <si>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</si>
  <si>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</si>
  <si>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</si>
  <si>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</si>
  <si>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</si>
  <si>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</si>
  <si>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</si>
  <si>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</si>
  <si>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</si>
  <si>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</si>
  <si>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</si>
  <si>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</si>
  <si>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</si>
  <si>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</si>
  <si>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</si>
  <si>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</si>
  <si>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</si>
  <si>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</si>
  <si>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</si>
  <si>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</si>
  <si>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</si>
  <si>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</si>
  <si>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</si>
  <si>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</si>
  <si>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</si>
  <si>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</si>
  <si>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</si>
  <si>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</si>
  <si>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</si>
  <si>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</si>
  <si>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</si>
  <si>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</si>
  <si>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</si>
  <si>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</si>
  <si>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</si>
  <si>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</si>
  <si>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</si>
  <si>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</si>
  <si>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</si>
  <si>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</si>
  <si>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</si>
  <si>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</si>
  <si>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</si>
  <si>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</si>
  <si>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</si>
  <si>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</si>
  <si>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</si>
  <si>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</si>
  <si>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</si>
  <si>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</si>
  <si>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</si>
  <si>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</si>
  <si>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</si>
  <si>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</si>
  <si>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</si>
  <si>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</si>
  <si>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</si>
  <si>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</si>
  <si>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</si>
  <si>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</si>
  <si>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</si>
  <si>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</si>
  <si>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</si>
  <si>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</si>
  <si>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</si>
  <si>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</si>
  <si>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</si>
  <si>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</si>
  <si>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</si>
  <si>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</si>
  <si>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</si>
  <si>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</si>
  <si>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</si>
  <si>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</si>
  <si>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</si>
  <si>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</si>
  <si>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</si>
  <si>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</si>
  <si>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</si>
  <si>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</si>
  <si>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</si>
  <si>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</si>
  <si>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</si>
  <si>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</si>
  <si>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</si>
  <si>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</si>
  <si>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</si>
  <si>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</si>
  <si>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</si>
  <si>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</si>
  <si>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</si>
  <si>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</si>
  <si>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</si>
  <si>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</si>
  <si>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</si>
  <si>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</si>
  <si>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</si>
  <si>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</si>
  <si>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</si>
  <si>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</si>
  <si>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</si>
  <si>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</si>
  <si>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</si>
  <si>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</si>
  <si>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</si>
  <si>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</si>
  <si>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</si>
  <si>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</si>
  <si>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</si>
  <si>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</si>
  <si>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</si>
  <si>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</si>
  <si>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</si>
  <si>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</si>
  <si>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</si>
  <si>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</si>
  <si>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</si>
  <si>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</si>
  <si>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</si>
  <si>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</si>
  <si>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</si>
  <si>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</si>
  <si>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</si>
  <si>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</si>
  <si>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</si>
  <si>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</si>
  <si>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</si>
  <si>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</si>
  <si>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</si>
  <si>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</si>
  <si>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</si>
  <si>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</si>
  <si>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</si>
  <si>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</si>
  <si>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</si>
  <si>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</si>
  <si>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</si>
  <si>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</si>
  <si>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</si>
  <si>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</si>
  <si>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</si>
  <si>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</si>
  <si>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</si>
  <si>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</si>
  <si>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</si>
  <si>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</si>
  <si>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</si>
  <si>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</si>
  <si>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</si>
  <si>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</si>
  <si>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</si>
  <si>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</si>
  <si>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</si>
  <si>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</si>
  <si>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</si>
  <si>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</si>
  <si>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</si>
  <si>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</si>
  <si>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</si>
  <si>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</si>
  <si>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</si>
  <si>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</si>
  <si>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</si>
  <si>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</si>
  <si>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</si>
  <si>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</si>
  <si>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</si>
  <si>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</si>
  <si>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</si>
  <si>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</si>
  <si>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</si>
  <si>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</si>
  <si>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</si>
  <si>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</si>
  <si>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</si>
  <si>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</si>
  <si>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</si>
  <si>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</si>
  <si>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</si>
  <si>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</si>
  <si>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</si>
  <si>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</si>
  <si>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</si>
  <si>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</si>
  <si>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</si>
  <si>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</si>
  <si>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</si>
  <si>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</si>
  <si>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</si>
  <si>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</si>
  <si>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</si>
  <si>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</si>
  <si>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</si>
  <si>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</si>
  <si>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</si>
  <si>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</si>
  <si>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</si>
  <si>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</si>
  <si>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</si>
  <si>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</si>
  <si>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</si>
  <si>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</si>
  <si>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</si>
  <si>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</si>
  <si>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</si>
  <si>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</si>
  <si>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</si>
  <si>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</si>
  <si>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</si>
  <si>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</si>
  <si>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</si>
  <si>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</si>
  <si>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</si>
  <si>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</si>
  <si>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</si>
  <si>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</si>
  <si>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</si>
  <si>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</si>
  <si>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</si>
  <si>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</si>
  <si>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</si>
  <si>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</si>
  <si>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</si>
  <si>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</si>
  <si>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</si>
  <si>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</si>
  <si>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</si>
  <si>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</si>
  <si>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</si>
  <si>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</si>
  <si>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</si>
  <si>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</si>
  <si>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</si>
  <si>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</si>
  <si>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</si>
  <si>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</si>
  <si>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</si>
  <si>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</si>
  <si>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</si>
  <si>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</si>
  <si>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</si>
  <si>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</si>
  <si>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</si>
  <si>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</si>
  <si>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</si>
  <si>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</si>
  <si>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</si>
  <si>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</si>
  <si>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</si>
  <si>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</si>
  <si>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</si>
  <si>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</si>
  <si>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</si>
  <si>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</si>
  <si>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</si>
  <si>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</si>
  <si>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</si>
  <si>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</si>
  <si>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</si>
  <si>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</si>
  <si>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</si>
  <si>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</si>
  <si>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</si>
  <si>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</si>
  <si>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</si>
  <si>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</si>
  <si>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</si>
  <si>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</si>
  <si>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</si>
  <si>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</si>
  <si>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</si>
  <si>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</si>
  <si>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</si>
  <si>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</si>
  <si>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</si>
  <si>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</si>
  <si>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</si>
  <si>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</si>
  <si>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</si>
  <si>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</si>
  <si>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</si>
  <si>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</si>
  <si>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</si>
  <si>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</si>
  <si>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</si>
  <si>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</si>
  <si>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</si>
  <si>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</si>
  <si>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</si>
  <si>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</si>
  <si>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</si>
  <si>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</si>
  <si>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</si>
  <si>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</si>
  <si>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</si>
  <si>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</si>
  <si>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</si>
  <si>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</si>
  <si>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</si>
  <si>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</si>
  <si>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</si>
  <si>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</si>
  <si>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</si>
  <si>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</si>
  <si>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</si>
  <si>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</si>
  <si>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</si>
  <si>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</si>
  <si>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</si>
  <si>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</si>
  <si>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</si>
  <si>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</si>
  <si>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</si>
  <si>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</si>
  <si>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</si>
  <si>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</si>
  <si>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</si>
  <si>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</si>
  <si>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</si>
  <si>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</si>
  <si>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</si>
  <si>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</si>
  <si>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</si>
  <si>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</si>
  <si>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</si>
  <si>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</si>
  <si>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</si>
  <si>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</si>
  <si>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</si>
  <si>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</si>
  <si>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</si>
  <si>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</si>
  <si>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</si>
  <si>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</si>
  <si>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</si>
  <si>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</si>
  <si>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</si>
  <si>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</si>
  <si>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</si>
  <si>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</si>
  <si>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</si>
  <si>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</si>
  <si>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</si>
  <si>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</si>
  <si>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</si>
  <si>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</si>
  <si>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</si>
  <si>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</si>
  <si>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</si>
  <si>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</si>
  <si>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</si>
  <si>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</si>
  <si>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</si>
  <si>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</si>
  <si>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</si>
  <si>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</si>
  <si>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</si>
  <si>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</si>
  <si>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</si>
  <si>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</si>
  <si>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</si>
  <si>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</si>
  <si>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</si>
  <si>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</si>
  <si>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</si>
  <si>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</si>
  <si>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</si>
  <si>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</si>
  <si>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</si>
  <si>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</si>
  <si>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</si>
  <si>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</si>
  <si>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</si>
  <si>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</si>
  <si>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</si>
  <si>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</si>
  <si>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</si>
  <si>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</si>
  <si>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</si>
  <si>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</si>
  <si>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</si>
  <si>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</si>
  <si>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</si>
  <si>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</si>
  <si>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</si>
  <si>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</si>
  <si>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</si>
  <si>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</si>
  <si>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</si>
  <si>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</si>
  <si>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</si>
  <si>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</si>
  <si>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</si>
  <si>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</si>
  <si>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</si>
  <si>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</si>
  <si>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</si>
  <si>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</si>
  <si>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</si>
  <si>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</si>
  <si>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</si>
  <si>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</si>
  <si>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</si>
  <si>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</si>
  <si>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</si>
  <si>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</si>
  <si>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</si>
  <si>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</si>
  <si>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</si>
  <si>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</si>
  <si>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</si>
  <si>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</si>
  <si>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</si>
  <si>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</si>
  <si>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</si>
  <si>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</si>
  <si>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</si>
  <si>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</si>
  <si>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</si>
  <si>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</si>
  <si>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</si>
  <si>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</si>
  <si>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</si>
  <si>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</si>
  <si>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</si>
  <si>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</si>
  <si>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</si>
  <si>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</si>
  <si>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</si>
  <si>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</si>
  <si>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</si>
  <si>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</si>
  <si>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</si>
  <si>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</si>
  <si>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</si>
  <si>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</si>
  <si>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</si>
  <si>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</si>
  <si>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</si>
  <si>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</si>
  <si>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</si>
  <si>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</si>
  <si>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</si>
  <si>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</si>
  <si>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</si>
  <si>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</si>
  <si>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</si>
  <si>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</si>
  <si>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</si>
  <si>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</si>
  <si>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</si>
  <si>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</si>
  <si>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</si>
  <si>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</si>
  <si>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</si>
  <si>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</si>
  <si>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</si>
  <si>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</si>
  <si>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</si>
  <si>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</si>
  <si>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</si>
  <si>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</si>
  <si>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</si>
  <si>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</si>
  <si>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</si>
  <si>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</si>
  <si>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</si>
  <si>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</si>
  <si>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</si>
  <si>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</si>
  <si>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</si>
  <si>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</si>
  <si>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</si>
  <si>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</si>
  <si>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</si>
  <si>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</si>
  <si>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</si>
  <si>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</si>
  <si>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</si>
  <si>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</si>
  <si>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</si>
  <si>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</si>
  <si>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</si>
  <si>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</si>
  <si>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</si>
  <si>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</si>
  <si>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</si>
  <si>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</si>
  <si>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</si>
  <si>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</si>
  <si>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</si>
  <si>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</si>
  <si>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</si>
  <si>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</si>
  <si>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</si>
  <si>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</si>
  <si>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</si>
  <si>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</si>
  <si>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</si>
  <si>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</si>
  <si>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</si>
  <si>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</si>
  <si>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</si>
  <si>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</si>
  <si>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</si>
  <si>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</si>
  <si>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</si>
  <si>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</si>
  <si>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</si>
  <si>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</si>
  <si>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</si>
  <si>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</si>
  <si>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</si>
  <si>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</si>
  <si>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</si>
  <si>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</si>
  <si>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</si>
  <si>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</si>
  <si>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</si>
  <si>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</si>
  <si>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</si>
  <si>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</si>
  <si>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</si>
  <si>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</si>
  <si>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</si>
  <si>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</si>
  <si>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</si>
  <si>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</si>
  <si>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</si>
  <si>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</si>
  <si>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</si>
  <si>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</si>
  <si>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</si>
  <si>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</si>
  <si>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</si>
  <si>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</si>
  <si>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</si>
  <si>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</si>
  <si>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</si>
  <si>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</si>
  <si>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</si>
  <si>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</si>
  <si>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</si>
  <si>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</si>
  <si>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</si>
  <si>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</si>
  <si>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</si>
  <si>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</si>
  <si>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</si>
  <si>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</si>
  <si>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</si>
  <si>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</si>
  <si>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</si>
  <si>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</si>
  <si>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</si>
  <si>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</si>
  <si>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</si>
  <si>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</si>
  <si>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</si>
  <si>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</si>
  <si>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</si>
  <si>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</si>
  <si>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</si>
  <si>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</si>
  <si>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</si>
  <si>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</si>
  <si>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</si>
  <si>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</si>
  <si>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</si>
  <si>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</si>
  <si>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</si>
  <si>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</si>
  <si>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</si>
  <si>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</si>
  <si>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</si>
  <si>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</si>
  <si>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</si>
  <si>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</si>
  <si>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</si>
  <si>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</si>
  <si>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</si>
  <si>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</si>
  <si>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</si>
  <si>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</si>
  <si>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</si>
  <si>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</si>
  <si>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</si>
  <si>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</si>
  <si>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</si>
  <si>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</si>
  <si>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</si>
  <si>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</si>
  <si>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</si>
  <si>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</si>
  <si>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</si>
  <si>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</si>
  <si>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</si>
  <si>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</si>
  <si>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</si>
  <si>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</si>
  <si>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</si>
  <si>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</si>
  <si>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</si>
  <si>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</si>
  <si>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</si>
  <si>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</si>
  <si>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</si>
  <si>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</si>
  <si>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</si>
  <si>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</si>
  <si>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</si>
  <si>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</si>
  <si>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</si>
  <si>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</si>
  <si>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</si>
  <si>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</si>
  <si>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</si>
  <si>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</si>
  <si>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</si>
  <si>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</si>
  <si>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</si>
  <si>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</si>
  <si>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</si>
  <si>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</si>
  <si>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</si>
  <si>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</si>
  <si>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</si>
  <si>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</si>
  <si>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</si>
  <si>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</si>
  <si>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</si>
  <si>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</si>
  <si>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</si>
  <si>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</si>
  <si>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</si>
  <si>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</si>
  <si>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</si>
  <si>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</si>
  <si>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</si>
  <si>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</si>
  <si>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</si>
  <si>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</si>
  <si>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</si>
  <si>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</si>
  <si>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</si>
  <si>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</si>
  <si>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</si>
  <si>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</si>
  <si>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</si>
  <si>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</si>
  <si>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</si>
  <si>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</si>
  <si>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</si>
  <si>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</si>
  <si>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</si>
  <si>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</si>
  <si>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</si>
  <si>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</si>
  <si>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</si>
  <si>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</si>
  <si>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</si>
  <si>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</si>
  <si>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</si>
  <si>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</si>
  <si>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</si>
  <si>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</si>
  <si>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</si>
  <si>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</si>
  <si>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</si>
  <si>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</si>
  <si>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</si>
  <si>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</si>
  <si>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</si>
  <si>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</si>
  <si>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</si>
  <si>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</si>
  <si>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</si>
  <si>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</si>
  <si>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</si>
  <si>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</si>
  <si>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</si>
  <si>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</si>
  <si>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</si>
  <si>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</si>
  <si>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</si>
  <si>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</si>
  <si>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</si>
  <si>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</si>
  <si>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</si>
  <si>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</si>
  <si>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</si>
  <si>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</si>
  <si>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</si>
  <si>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</si>
  <si>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</si>
  <si>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</si>
  <si>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</si>
  <si>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</si>
  <si>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</si>
  <si>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</si>
  <si>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</si>
  <si>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</si>
  <si>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</si>
  <si>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</si>
  <si>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</si>
  <si>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</si>
  <si>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</si>
  <si>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</si>
  <si>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</si>
  <si>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</si>
  <si>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</si>
  <si>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</si>
  <si>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</si>
  <si>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</si>
  <si>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</si>
  <si>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</si>
  <si>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</si>
  <si>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</si>
  <si>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</si>
  <si>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</si>
  <si>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</si>
  <si>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</si>
  <si>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</si>
  <si>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</si>
  <si>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</si>
  <si>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</si>
  <si>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</si>
  <si>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</si>
  <si>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</si>
  <si>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</si>
  <si>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</si>
  <si>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</si>
  <si>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</si>
  <si>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</si>
  <si>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</si>
  <si>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</si>
  <si>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</si>
  <si>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</si>
  <si>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</si>
  <si>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</si>
  <si>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</si>
  <si>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</si>
  <si>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</si>
  <si>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</si>
  <si>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</si>
  <si>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</si>
  <si>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</si>
  <si>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</si>
  <si>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</si>
  <si>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</si>
  <si>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</si>
  <si>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</si>
  <si>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</si>
  <si>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</si>
  <si>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</si>
  <si>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</si>
  <si>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</si>
  <si>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</si>
  <si>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</si>
  <si>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</si>
  <si>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</si>
  <si>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</si>
  <si>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</si>
  <si>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</si>
  <si>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</si>
  <si>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</si>
  <si>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</si>
  <si>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</si>
  <si>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</si>
  <si>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</si>
  <si>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</si>
  <si>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</si>
  <si>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</si>
  <si>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</si>
  <si>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</si>
  <si>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</si>
  <si>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</si>
  <si>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</si>
  <si>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</si>
  <si>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</si>
  <si>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</si>
  <si>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</si>
  <si>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</si>
  <si>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</si>
  <si>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</si>
  <si>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</si>
  <si>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</si>
  <si>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</si>
  <si>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</si>
  <si>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</si>
  <si>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</si>
  <si>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</si>
  <si>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</si>
  <si>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</si>
  <si>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</si>
  <si>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</si>
  <si>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</si>
  <si>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</si>
  <si>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</si>
  <si>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</si>
  <si>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</si>
  <si>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</si>
  <si>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</si>
  <si>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</si>
  <si>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</si>
  <si>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</si>
  <si>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</si>
  <si>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</si>
  <si>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</si>
  <si>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</si>
  <si>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</si>
  <si>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</si>
  <si>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</si>
  <si>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</si>
  <si>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</si>
  <si>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</si>
  <si>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</si>
  <si>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</si>
  <si>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</si>
  <si>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</si>
  <si>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</si>
  <si>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</si>
  <si>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</si>
  <si>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</si>
  <si>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</si>
  <si>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</si>
  <si>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</si>
  <si>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</si>
  <si>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</si>
  <si>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</si>
  <si>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</si>
  <si>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</si>
  <si>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</si>
  <si>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</si>
  <si>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</si>
  <si>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</si>
  <si>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</si>
  <si>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</si>
  <si>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</si>
  <si>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</si>
  <si>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</si>
  <si>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</si>
  <si>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</si>
  <si>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</si>
  <si>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</si>
  <si>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</si>
  <si>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</si>
  <si>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</si>
  <si>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</si>
  <si>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</si>
  <si>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</si>
  <si>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</si>
  <si>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</si>
  <si>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</si>
  <si>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</si>
  <si>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</si>
  <si>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</si>
  <si>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</si>
  <si>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</si>
  <si>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</si>
  <si>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</si>
  <si>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</si>
  <si>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</si>
  <si>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</si>
  <si>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</si>
  <si>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</si>
  <si>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</si>
  <si>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</si>
  <si>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</si>
  <si>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</si>
  <si>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</si>
  <si>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</si>
  <si>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</si>
  <si>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</si>
  <si>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</si>
  <si>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</si>
  <si>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</si>
  <si>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</si>
  <si>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</si>
  <si>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</si>
  <si>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</si>
  <si>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</si>
  <si>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</si>
  <si>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</si>
  <si>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</si>
  <si>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</si>
  <si>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</si>
  <si>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</si>
  <si>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</si>
  <si>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</si>
  <si>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</si>
  <si>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</si>
  <si>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</si>
  <si>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</si>
  <si>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</si>
  <si>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</si>
  <si>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</si>
  <si>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</si>
  <si>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</si>
  <si>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</si>
  <si>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</si>
  <si>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</si>
  <si>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</si>
  <si>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</si>
  <si>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</si>
  <si>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</si>
  <si>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</si>
  <si>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</si>
  <si>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</si>
  <si>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</si>
  <si>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</si>
  <si>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</si>
  <si>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</si>
  <si>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</si>
  <si>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</si>
  <si>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</si>
  <si>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</si>
  <si>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</si>
  <si>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</si>
  <si>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</si>
  <si>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</si>
  <si>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</si>
  <si>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</si>
  <si>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</si>
  <si>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</si>
  <si>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</si>
  <si>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</si>
  <si>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</si>
  <si>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</si>
  <si>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</si>
  <si>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</si>
  <si>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</si>
  <si>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</si>
  <si>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</si>
  <si>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</si>
  <si>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</si>
  <si>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</si>
  <si>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</si>
  <si>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</si>
  <si>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</si>
  <si>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</si>
  <si>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</si>
  <si>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</si>
  <si>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</si>
  <si>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</si>
  <si>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</si>
  <si>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</si>
  <si>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</si>
  <si>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</si>
  <si>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</si>
  <si>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</si>
  <si>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</si>
  <si>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</si>
  <si>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</si>
  <si>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</si>
  <si>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</si>
  <si>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</si>
  <si>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</si>
  <si>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</si>
  <si>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</si>
  <si>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</si>
  <si>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</si>
  <si>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</si>
  <si>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</si>
  <si>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</si>
  <si>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</si>
  <si>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</si>
  <si>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</si>
  <si>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</si>
  <si>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</si>
  <si>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</si>
  <si>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</si>
  <si>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</si>
  <si>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</si>
  <si>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</si>
  <si>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</si>
  <si>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</si>
  <si>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</si>
  <si>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</si>
  <si>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</si>
  <si>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</si>
  <si>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</si>
  <si>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</si>
  <si>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</si>
  <si>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</si>
  <si>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</si>
  <si>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</si>
  <si>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</si>
  <si>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</si>
  <si>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</si>
  <si>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</si>
  <si>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</si>
  <si>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</si>
  <si>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</si>
  <si>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</si>
  <si>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</si>
  <si>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</si>
  <si>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</si>
  <si>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</si>
  <si>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</si>
  <si>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</si>
  <si>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</si>
  <si>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</si>
  <si>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</si>
  <si>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</si>
  <si>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</si>
  <si>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</si>
  <si>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</si>
  <si>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</si>
  <si>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</si>
  <si>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</si>
  <si>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</si>
  <si>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</si>
  <si>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</si>
  <si>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</si>
  <si>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</si>
  <si>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</si>
  <si>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</si>
  <si>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</si>
  <si>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</si>
  <si>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</si>
  <si>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</si>
  <si>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</si>
  <si>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</si>
  <si>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</si>
  <si>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</si>
  <si>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</si>
  <si>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</si>
  <si>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</si>
  <si>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</si>
  <si>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</si>
  <si>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</si>
  <si>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</si>
  <si>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</si>
  <si>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</si>
  <si>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</si>
  <si>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</si>
  <si>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</si>
  <si>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</si>
  <si>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</si>
  <si>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</si>
  <si>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</si>
  <si>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</si>
  <si>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</si>
  <si>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</si>
  <si>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</si>
  <si>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</si>
  <si>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</si>
  <si>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</si>
  <si>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</si>
  <si>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</si>
  <si>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</si>
  <si>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</si>
  <si>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</si>
  <si>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</si>
  <si>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</si>
  <si>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</si>
  <si>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</si>
  <si>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</si>
  <si>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</si>
  <si>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</si>
  <si>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</si>
  <si>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</si>
  <si>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</si>
  <si>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</si>
  <si>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</si>
  <si>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</si>
  <si>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</si>
  <si>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</si>
  <si>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</si>
  <si>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</si>
  <si>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</si>
  <si>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</si>
  <si>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</si>
  <si>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</si>
  <si>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</si>
  <si>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</si>
  <si>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</si>
  <si>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</si>
  <si>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</si>
  <si>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</si>
  <si>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</si>
  <si>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</si>
  <si>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</si>
  <si>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</si>
  <si>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</si>
  <si>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</si>
  <si>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</si>
  <si>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</si>
  <si>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</si>
  <si>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</si>
  <si>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</si>
  <si>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</si>
  <si>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</si>
  <si>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</si>
  <si>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</si>
  <si>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</si>
  <si>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</si>
  <si>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</si>
  <si>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</si>
  <si>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</si>
  <si>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</si>
  <si>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</si>
  <si>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</si>
  <si>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</si>
  <si>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</si>
  <si>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</si>
  <si>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</si>
  <si>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</si>
  <si>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</si>
  <si>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</si>
  <si>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</si>
  <si>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</si>
  <si>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</si>
  <si>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</si>
  <si>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</si>
  <si>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</si>
  <si>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</si>
  <si>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</si>
  <si>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</si>
  <si>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</si>
  <si>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</si>
  <si>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</si>
  <si>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</si>
  <si>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</si>
  <si>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</si>
  <si>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</si>
  <si>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</si>
  <si>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</si>
  <si>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</si>
  <si>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</si>
  <si>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</si>
  <si>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</si>
  <si>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</si>
  <si>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</si>
  <si>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</si>
  <si>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</si>
  <si>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</si>
  <si>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</si>
  <si>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</si>
  <si>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</si>
  <si>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</si>
  <si>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</si>
  <si>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</si>
  <si>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</si>
  <si>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</si>
  <si>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</si>
  <si>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</si>
  <si>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</si>
  <si>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</si>
  <si>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</si>
  <si>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</si>
  <si>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</si>
  <si>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</si>
  <si>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</si>
  <si>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</si>
  <si>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</si>
  <si>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</si>
  <si>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</si>
  <si>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</si>
  <si>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</si>
  <si>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</si>
  <si>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</si>
  <si>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</si>
  <si>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</si>
  <si>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</si>
  <si>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</si>
  <si>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</si>
  <si>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</si>
  <si>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</si>
  <si>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</si>
  <si>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</si>
  <si>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</si>
  <si>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</si>
  <si>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</si>
  <si>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</si>
  <si>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</si>
  <si>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</si>
  <si>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</si>
  <si>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</si>
  <si>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</si>
  <si>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</si>
  <si>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</si>
  <si>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</si>
  <si>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</si>
  <si>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</si>
  <si>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</si>
  <si>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</si>
  <si>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</si>
  <si>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</si>
  <si>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</si>
  <si>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</si>
  <si>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</si>
  <si>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</si>
  <si>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</si>
  <si>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</si>
  <si>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</si>
  <si>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</si>
  <si>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</si>
  <si>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</si>
  <si>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</si>
  <si>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</si>
  <si>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</si>
  <si>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</si>
  <si>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</si>
  <si>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</si>
  <si>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</si>
  <si>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</si>
  <si>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</si>
  <si>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</si>
  <si>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</si>
  <si>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</si>
  <si>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</si>
  <si>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</si>
  <si>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</si>
  <si>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</si>
  <si>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</si>
  <si>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</si>
  <si>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</si>
  <si>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</si>
  <si>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</si>
  <si>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</si>
  <si>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</si>
  <si>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</si>
  <si>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</si>
  <si>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</si>
  <si>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</si>
  <si>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</si>
  <si>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</si>
  <si>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</si>
  <si>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</si>
  <si>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</si>
  <si>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</si>
  <si>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</si>
  <si>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</si>
  <si>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</si>
  <si>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</si>
  <si>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</si>
  <si>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</si>
  <si>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</si>
  <si>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</si>
  <si>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</si>
  <si>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</si>
  <si>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</si>
  <si>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</si>
  <si>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</si>
  <si>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</si>
  <si>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</si>
  <si>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</si>
  <si>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</si>
  <si>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</si>
  <si>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</si>
  <si>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</si>
  <si>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</si>
  <si>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</si>
  <si>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</si>
  <si>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</si>
  <si>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</si>
  <si>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</si>
  <si>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</si>
  <si>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</si>
  <si>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</si>
  <si>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</si>
  <si>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</si>
  <si>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</si>
  <si>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</si>
  <si>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</si>
  <si>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</si>
  <si>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</si>
  <si>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</si>
  <si>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</si>
  <si>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</si>
  <si>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</si>
  <si>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</si>
  <si>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</si>
  <si>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</si>
  <si>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</si>
  <si>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</si>
  <si>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</si>
  <si>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</si>
  <si>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</si>
  <si>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</si>
  <si>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</si>
  <si>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</si>
  <si>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</si>
  <si>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</si>
  <si>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</si>
  <si>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</si>
  <si>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</si>
  <si>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</si>
  <si>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</si>
  <si>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</si>
  <si>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</si>
  <si>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</si>
  <si>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</si>
  <si>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</si>
  <si>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</si>
  <si>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</si>
  <si>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</si>
  <si>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</si>
  <si>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</si>
  <si>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</si>
  <si>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</si>
  <si>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</si>
  <si>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</si>
  <si>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</si>
  <si>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</si>
  <si>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</si>
  <si>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</si>
  <si>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</si>
  <si>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</si>
  <si>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</si>
  <si>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</si>
  <si>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</si>
  <si>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</si>
  <si>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</si>
  <si>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</si>
  <si>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</si>
  <si>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</si>
  <si>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</si>
  <si>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</si>
  <si>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</si>
  <si>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</si>
  <si>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</si>
  <si>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</si>
  <si>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</si>
  <si>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</si>
  <si>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</si>
  <si>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</si>
  <si>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</si>
  <si>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</si>
  <si>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</si>
  <si>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</si>
  <si>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</si>
  <si>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</si>
  <si>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</si>
  <si>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</si>
  <si>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</si>
  <si>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</si>
  <si>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</si>
  <si>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</si>
  <si>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</si>
  <si>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</si>
  <si>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</si>
  <si>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</si>
  <si>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</si>
  <si>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</si>
  <si>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</si>
  <si>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</si>
  <si>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</si>
  <si>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</si>
  <si>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</si>
  <si>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</si>
  <si>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</si>
  <si>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</si>
  <si>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</si>
  <si>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</si>
  <si>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</si>
  <si>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</si>
  <si>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</si>
  <si>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</si>
  <si>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</si>
  <si>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</si>
  <si>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</si>
  <si>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</si>
  <si>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</si>
  <si>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</si>
  <si>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</si>
  <si>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</si>
  <si>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</si>
  <si>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</si>
  <si>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</si>
  <si>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</si>
  <si>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</si>
  <si>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</si>
  <si>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</si>
  <si>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</si>
  <si>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</si>
  <si>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</si>
  <si>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</si>
  <si>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</si>
  <si>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</si>
  <si>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</si>
  <si>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</si>
  <si>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</si>
  <si>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</si>
  <si>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</si>
  <si>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</si>
  <si>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</si>
  <si>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</si>
  <si>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</si>
  <si>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</si>
  <si>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</si>
  <si>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</si>
  <si>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</si>
  <si>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</si>
  <si>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</si>
  <si>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</si>
  <si>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</si>
  <si>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</si>
  <si>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</si>
  <si>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</si>
  <si>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</si>
  <si>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</si>
  <si>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</si>
  <si>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</si>
  <si>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</si>
  <si>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</si>
  <si>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</si>
  <si>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</si>
  <si>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</si>
  <si>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</si>
  <si>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</si>
  <si>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</si>
  <si>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</si>
  <si>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</si>
  <si>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</si>
  <si>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</si>
  <si>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</si>
  <si>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</si>
  <si>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</si>
  <si>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</si>
  <si>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</si>
  <si>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</si>
  <si>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</si>
  <si>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</si>
  <si>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</si>
  <si>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</si>
  <si>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</si>
  <si>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</si>
  <si>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</si>
  <si>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</si>
  <si>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</si>
  <si>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</si>
  <si>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</si>
  <si>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</si>
  <si>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</si>
  <si>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</si>
  <si>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</si>
  <si>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</si>
  <si>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</si>
  <si>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</si>
  <si>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</si>
  <si>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</si>
  <si>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</si>
  <si>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</si>
  <si>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</si>
  <si>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</si>
  <si>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</si>
  <si>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</si>
  <si>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</si>
  <si>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</si>
  <si>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</si>
  <si>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</si>
  <si>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</si>
  <si>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</si>
  <si>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</si>
  <si>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</si>
  <si>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</si>
  <si>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</si>
  <si>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</si>
  <si>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</si>
  <si>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</si>
  <si>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</si>
  <si>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</si>
  <si>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</si>
  <si>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</si>
  <si>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</si>
  <si>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</si>
  <si>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</si>
  <si>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</si>
  <si>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</si>
  <si>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</si>
  <si>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</si>
  <si>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</si>
  <si>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</si>
  <si>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</si>
  <si>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</si>
  <si>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</si>
  <si>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</si>
  <si>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</si>
  <si>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</si>
  <si>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</si>
  <si>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</si>
  <si>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</si>
  <si>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</si>
  <si>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</si>
  <si>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</si>
  <si>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</si>
  <si>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</si>
  <si>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</si>
  <si>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</si>
  <si>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</si>
  <si>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</si>
  <si>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</si>
  <si>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</si>
  <si>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</si>
  <si>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</si>
  <si>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</si>
  <si>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</si>
  <si>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</si>
  <si>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</si>
  <si>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</si>
  <si>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</si>
  <si>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</si>
  <si>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</si>
  <si>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</si>
  <si>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</si>
  <si>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</si>
  <si>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</si>
  <si>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</si>
  <si>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</si>
  <si>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</si>
  <si>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</si>
  <si>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</si>
  <si>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</si>
  <si>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</si>
  <si>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</si>
  <si>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</si>
  <si>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</si>
  <si>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</si>
  <si>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</si>
  <si>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</si>
  <si>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</si>
  <si>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</si>
  <si>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</si>
  <si>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</si>
  <si>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</si>
  <si>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</si>
  <si>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</si>
  <si>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</si>
  <si>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</si>
  <si>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</si>
  <si>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</si>
  <si>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</si>
  <si>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</si>
  <si>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</si>
  <si>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</si>
  <si>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</si>
  <si>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</si>
  <si>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</si>
  <si>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</si>
  <si>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</si>
  <si>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</si>
  <si>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</si>
  <si>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</si>
  <si>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</si>
  <si>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</si>
  <si>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</si>
  <si>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</si>
  <si>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</si>
  <si>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</si>
  <si>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</si>
  <si>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</si>
  <si>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</si>
  <si>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</si>
  <si>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</si>
  <si>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</si>
  <si>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</si>
  <si>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</si>
  <si>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</si>
  <si>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</si>
  <si>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</si>
  <si>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</si>
  <si>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</si>
  <si>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</si>
  <si>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</si>
  <si>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</si>
  <si>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</si>
  <si>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</si>
  <si>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</si>
  <si>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</si>
  <si>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</si>
  <si>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</si>
  <si>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</si>
  <si>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</si>
  <si>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</si>
  <si>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</si>
  <si>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</si>
  <si>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</si>
  <si>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</si>
  <si>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</si>
  <si>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</si>
  <si>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</si>
  <si>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</si>
  <si>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</si>
  <si>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</si>
  <si>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</si>
  <si>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</si>
  <si>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</si>
  <si>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</si>
  <si>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</si>
  <si>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</si>
  <si>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</si>
  <si>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</si>
  <si>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</si>
  <si>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</si>
  <si>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</si>
  <si>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</si>
  <si>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</si>
  <si>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</si>
  <si>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</si>
  <si>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</si>
  <si>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</si>
  <si>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</si>
  <si>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</si>
  <si>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</si>
  <si>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</si>
  <si>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</si>
  <si>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</si>
  <si>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</si>
  <si>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</si>
  <si>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</si>
  <si>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</si>
  <si>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</si>
  <si>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</si>
  <si>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</si>
  <si>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</si>
  <si>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</si>
  <si>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</si>
  <si>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</si>
  <si>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</si>
  <si>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</si>
  <si>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</si>
  <si>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</si>
  <si>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</si>
  <si>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</si>
  <si>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</si>
  <si>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</si>
  <si>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</si>
  <si>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</si>
  <si>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</si>
  <si>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</si>
  <si>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</si>
  <si>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</si>
  <si>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</si>
  <si>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</si>
  <si>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</si>
  <si>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</si>
  <si>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</si>
  <si>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</si>
  <si>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</si>
  <si>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</si>
  <si>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</si>
  <si>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</si>
  <si>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</si>
  <si>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</si>
  <si>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</si>
  <si>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</si>
  <si>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</si>
  <si>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</si>
  <si>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</si>
  <si>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</si>
  <si>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</si>
  <si>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</si>
  <si>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</si>
  <si>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</si>
  <si>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</si>
  <si>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</si>
  <si>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</si>
  <si>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</si>
  <si>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</si>
  <si>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</si>
  <si>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</si>
  <si>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</si>
  <si>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</si>
  <si>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</si>
  <si>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</si>
  <si>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</si>
  <si>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</si>
  <si>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</si>
  <si>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</si>
  <si>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</si>
  <si>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</si>
  <si>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</si>
  <si>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</si>
  <si>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</si>
  <si>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</si>
  <si>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</si>
  <si>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</si>
  <si>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</si>
  <si>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</si>
  <si>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</si>
  <si>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</si>
  <si>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</si>
  <si>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</si>
  <si>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</si>
  <si>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</si>
  <si>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</si>
  <si>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</si>
  <si>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</si>
  <si>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</si>
  <si>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</si>
  <si>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</si>
  <si>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</si>
  <si>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</si>
  <si>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</si>
  <si>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</si>
  <si>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</si>
  <si>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</si>
  <si>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</si>
  <si>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</si>
  <si>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</si>
  <si>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</si>
  <si>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</si>
  <si>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</si>
  <si>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</si>
  <si>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</si>
  <si>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</si>
  <si>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</si>
  <si>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</si>
  <si>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</si>
  <si>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</si>
  <si>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</si>
  <si>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</si>
  <si>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</si>
  <si>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</si>
  <si>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</si>
  <si>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</si>
  <si>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</si>
  <si>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</si>
  <si>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</si>
  <si>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</si>
  <si>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</si>
  <si>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</si>
  <si>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</si>
  <si>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</si>
  <si>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</si>
  <si>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</si>
  <si>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</si>
  <si>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</si>
  <si>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</si>
  <si>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</si>
  <si>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</si>
  <si>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</si>
  <si>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</si>
  <si>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</si>
  <si>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</si>
  <si>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</si>
  <si>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</si>
  <si>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</si>
  <si>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</si>
  <si>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</si>
  <si>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</si>
  <si>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</si>
  <si>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</si>
  <si>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</si>
  <si>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</si>
  <si>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</si>
  <si>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</si>
  <si>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</si>
  <si>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</si>
  <si>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</si>
  <si>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</si>
  <si>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</si>
  <si>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</si>
  <si>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</si>
  <si>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</si>
  <si>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</si>
  <si>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</si>
  <si>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</si>
  <si>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</si>
  <si>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</si>
  <si>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</si>
  <si>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</si>
  <si>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</si>
  <si>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</si>
  <si>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</si>
  <si>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</si>
  <si>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</si>
  <si>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</si>
  <si>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</si>
  <si>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</si>
  <si>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</si>
  <si>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</si>
  <si>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</si>
  <si>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</si>
  <si>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</si>
  <si>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</si>
  <si>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</si>
  <si>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</si>
  <si>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</si>
  <si>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</si>
  <si>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</si>
  <si>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</si>
  <si>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</si>
  <si>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</si>
  <si>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</si>
  <si>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</si>
  <si>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</si>
  <si>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</si>
  <si>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</si>
  <si>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</si>
  <si>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</si>
  <si>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</si>
  <si>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</si>
  <si>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</si>
  <si>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</si>
  <si>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</si>
  <si>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</si>
  <si>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</si>
  <si>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</si>
  <si>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</si>
  <si>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</si>
  <si>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</si>
  <si>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</si>
  <si>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</si>
  <si>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</si>
  <si>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</si>
  <si>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</si>
  <si>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</si>
  <si>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</si>
  <si>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</si>
  <si>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</si>
  <si>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</si>
  <si>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</si>
  <si>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</si>
  <si>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</si>
  <si>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</si>
  <si>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</si>
  <si>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</si>
  <si>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</si>
  <si>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</si>
  <si>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</si>
  <si>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</si>
  <si>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</si>
  <si>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</si>
  <si>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</si>
  <si>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</si>
  <si>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</si>
  <si>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</si>
  <si>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</si>
  <si>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</si>
  <si>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</si>
  <si>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</si>
  <si>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</si>
  <si>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</si>
  <si>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</si>
  <si>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</si>
  <si>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</si>
  <si>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</si>
  <si>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</si>
  <si>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</si>
  <si>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</si>
  <si>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</si>
  <si>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</si>
  <si>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</si>
  <si>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</si>
  <si>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</si>
  <si>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</si>
  <si>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</si>
  <si>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</si>
  <si>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</si>
  <si>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</si>
  <si>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</si>
  <si>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</si>
  <si>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</si>
  <si>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</si>
  <si>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</si>
  <si>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</si>
  <si>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</si>
  <si>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</si>
  <si>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</si>
  <si>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</si>
  <si>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</si>
  <si>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</si>
  <si>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</si>
  <si>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</si>
  <si>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</si>
  <si>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</si>
  <si>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</si>
  <si>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</si>
  <si>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</si>
  <si>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</si>
  <si>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</si>
  <si>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</si>
  <si>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</si>
  <si>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</si>
  <si>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</si>
  <si>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</si>
  <si>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</si>
  <si>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</si>
  <si>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</si>
  <si>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</si>
  <si>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</si>
  <si>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</si>
  <si>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</si>
  <si>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</si>
  <si>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</si>
  <si>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</si>
  <si>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</si>
  <si>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</si>
  <si>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</si>
  <si>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</si>
  <si>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</si>
  <si>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</si>
  <si>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</si>
  <si>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</si>
  <si>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</si>
  <si>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</si>
  <si>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</si>
  <si>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</si>
  <si>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</si>
  <si>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</si>
  <si>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</si>
  <si>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</si>
  <si>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</si>
  <si>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</si>
  <si>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</si>
  <si>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</si>
  <si>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</si>
  <si>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</si>
  <si>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</si>
  <si>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</si>
  <si>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</si>
  <si>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</si>
  <si>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</si>
  <si>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</si>
  <si>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</si>
  <si>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</si>
  <si>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</si>
  <si>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</si>
  <si>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</si>
  <si>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</si>
  <si>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</si>
  <si>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</si>
  <si>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</si>
  <si>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</si>
  <si>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</si>
  <si>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</si>
  <si>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</si>
  <si>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</si>
  <si>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</si>
  <si>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</si>
  <si>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</si>
  <si>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</si>
  <si>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</si>
  <si>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</si>
  <si>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</si>
  <si>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</si>
  <si>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</si>
  <si>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</si>
  <si>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</si>
  <si>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</si>
  <si>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</si>
  <si>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</si>
  <si>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</si>
  <si>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</si>
  <si>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</si>
  <si>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</si>
  <si>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</si>
  <si>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</si>
  <si>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</si>
  <si>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</si>
  <si>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</si>
  <si>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</si>
  <si>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</si>
  <si>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</si>
  <si>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</si>
  <si>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</si>
  <si>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</si>
  <si>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</si>
  <si>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</si>
  <si>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</si>
  <si>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</si>
  <si>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</si>
  <si>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</si>
  <si>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</si>
  <si>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</si>
  <si>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</si>
  <si>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</si>
  <si>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</si>
  <si>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</si>
  <si>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</si>
  <si>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</si>
  <si>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</si>
  <si>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</si>
  <si>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</si>
  <si>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</si>
  <si>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</si>
  <si>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</si>
  <si>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</si>
  <si>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</si>
  <si>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</si>
  <si>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</si>
  <si>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</si>
  <si>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</si>
  <si>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</si>
  <si>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</si>
  <si>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</si>
  <si>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</si>
  <si>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</si>
  <si>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</si>
  <si>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</si>
  <si>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</si>
  <si>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</si>
  <si>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</si>
  <si>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</si>
  <si>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</si>
  <si>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</si>
  <si>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</si>
  <si>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</si>
  <si>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</si>
  <si>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</si>
  <si>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</si>
  <si>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</si>
  <si>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</si>
  <si>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</si>
  <si>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</si>
  <si>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</si>
  <si>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</si>
  <si>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</si>
  <si>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</si>
  <si>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</si>
  <si>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</si>
  <si>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</si>
  <si>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</si>
  <si>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</si>
  <si>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</si>
  <si>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</si>
  <si>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</si>
  <si>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</si>
  <si>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</si>
  <si>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</si>
  <si>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</si>
  <si>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</si>
  <si>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</si>
  <si>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</si>
  <si>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</si>
  <si>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</si>
  <si>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</si>
  <si>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</si>
  <si>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</si>
  <si>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</si>
  <si>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</si>
  <si>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</si>
  <si>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</si>
  <si>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</si>
  <si>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</si>
  <si>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</si>
  <si>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</si>
  <si>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</si>
  <si>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</si>
  <si>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</si>
  <si>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</si>
  <si>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</si>
  <si>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</si>
  <si>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</si>
  <si>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</si>
  <si>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</si>
  <si>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</si>
  <si>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</si>
  <si>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</si>
  <si>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</si>
  <si>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</si>
  <si>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</si>
  <si>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</si>
  <si>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</si>
  <si>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</si>
  <si>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</si>
  <si>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</si>
  <si>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</si>
  <si>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</si>
  <si>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</si>
  <si>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</si>
  <si>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</si>
  <si>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</si>
  <si>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</si>
  <si>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</si>
  <si>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</si>
  <si>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</si>
  <si>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</si>
  <si>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</si>
  <si>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</si>
  <si>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</si>
  <si>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</si>
  <si>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</si>
  <si>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</si>
  <si>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</si>
  <si>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</si>
  <si>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</si>
  <si>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</si>
  <si>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</si>
  <si>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</si>
  <si>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</si>
  <si>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</si>
  <si>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</si>
  <si>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</si>
  <si>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</si>
  <si>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</si>
  <si>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</si>
  <si>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</si>
  <si>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</si>
  <si>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</si>
  <si>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</si>
  <si>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</si>
  <si>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</si>
  <si>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</si>
  <si>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</si>
  <si>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</si>
  <si>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</si>
  <si>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</si>
  <si>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</si>
  <si>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</si>
  <si>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</si>
  <si>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</si>
  <si>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</si>
  <si>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</si>
  <si>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</si>
  <si>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</si>
  <si>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</si>
  <si>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</si>
  <si>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</si>
  <si>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</si>
  <si>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</si>
  <si>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</si>
  <si>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</si>
  <si>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</si>
  <si>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</si>
  <si>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</si>
  <si>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</si>
  <si>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</si>
  <si>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</si>
  <si>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</si>
  <si>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</si>
  <si>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</si>
  <si>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</si>
  <si>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</si>
  <si>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</si>
  <si>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</si>
  <si>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</si>
  <si>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</si>
  <si>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</si>
  <si>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</si>
  <si>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</si>
  <si>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</si>
  <si>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</si>
  <si>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</si>
  <si>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</si>
  <si>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</si>
  <si>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</si>
  <si>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</si>
  <si>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</si>
  <si>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</si>
  <si>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</si>
  <si>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</si>
  <si>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</si>
  <si>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</si>
  <si>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</si>
  <si>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</si>
  <si>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</si>
  <si>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</si>
  <si>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</si>
  <si>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</si>
  <si>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</si>
  <si>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</si>
  <si>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</si>
  <si>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</si>
  <si>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</si>
  <si>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</si>
  <si>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</si>
  <si>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</si>
  <si>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</si>
  <si>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</si>
  <si>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</si>
  <si>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</si>
  <si>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</si>
  <si>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</si>
  <si>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</si>
  <si>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</si>
  <si>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</si>
  <si>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</si>
  <si>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</si>
  <si>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</si>
  <si>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</si>
  <si>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</si>
  <si>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</si>
  <si>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</si>
  <si>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</si>
  <si>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</si>
  <si>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</si>
  <si>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</si>
  <si>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</si>
  <si>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</si>
  <si>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</si>
  <si>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</si>
  <si>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</si>
  <si>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</si>
  <si>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</si>
  <si>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</si>
  <si>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</si>
  <si>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</si>
  <si>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</si>
  <si>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</si>
  <si>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</si>
  <si>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</si>
  <si>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</si>
  <si>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</si>
  <si>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</si>
  <si>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</si>
  <si>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</si>
  <si>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</si>
  <si>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</si>
  <si>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</si>
  <si>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</si>
  <si>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</si>
  <si>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</si>
  <si>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</si>
  <si>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</si>
  <si>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</si>
  <si>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</si>
  <si>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</si>
  <si>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</si>
  <si>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</si>
  <si>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</si>
  <si>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</si>
  <si>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</si>
  <si>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</si>
  <si>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</si>
  <si>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</si>
  <si>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</si>
  <si>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</si>
  <si>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</si>
  <si>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</si>
  <si>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</si>
  <si>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</si>
  <si>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</si>
  <si>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</si>
  <si>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</si>
  <si>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</si>
  <si>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</si>
  <si>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</si>
  <si>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</si>
  <si>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</si>
  <si>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</si>
  <si>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</si>
  <si>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</si>
  <si>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</si>
  <si>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</si>
  <si>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</si>
  <si>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</si>
  <si>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</si>
  <si>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</si>
  <si>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</si>
  <si>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</si>
  <si>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</si>
  <si>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</si>
  <si>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</si>
  <si>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</si>
  <si>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</si>
  <si>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</si>
  <si>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</si>
  <si>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</si>
  <si>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</si>
  <si>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</si>
  <si>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</si>
  <si>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</si>
  <si>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</si>
  <si>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</si>
  <si>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</si>
  <si>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</si>
  <si>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</si>
  <si>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</si>
  <si>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</si>
  <si>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</si>
  <si>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</si>
  <si>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</si>
  <si>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</si>
  <si>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</si>
  <si>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</si>
  <si>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</si>
  <si>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</si>
  <si>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</si>
  <si>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</si>
  <si>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</si>
  <si>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</si>
  <si>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</si>
  <si>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</si>
  <si>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</si>
  <si>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</si>
  <si>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</si>
  <si>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</si>
  <si>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</si>
  <si>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</si>
  <si>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</si>
  <si>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</si>
  <si>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</si>
  <si>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</si>
  <si>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</si>
  <si>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</si>
  <si>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</si>
  <si>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</si>
  <si>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</si>
  <si>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</si>
  <si>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</si>
  <si>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</si>
  <si>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</si>
  <si>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</si>
  <si>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</si>
  <si>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</si>
  <si>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</si>
  <si>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</si>
  <si>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</si>
  <si>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</si>
  <si>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</si>
  <si>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</si>
  <si>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</si>
  <si>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</si>
  <si>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</si>
  <si>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</si>
  <si>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</si>
  <si>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</si>
  <si>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</si>
  <si>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</si>
  <si>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</si>
  <si>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</si>
  <si>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</si>
  <si>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</si>
  <si>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</si>
  <si>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</si>
  <si>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</si>
  <si>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</si>
  <si>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</si>
  <si>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</si>
  <si>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</si>
  <si>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</si>
  <si>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</si>
  <si>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</si>
  <si>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</si>
  <si>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</si>
  <si>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</si>
  <si>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</si>
  <si>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</si>
  <si>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</si>
  <si>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</si>
  <si>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</si>
  <si>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</si>
  <si>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</si>
  <si>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</si>
  <si>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</si>
  <si>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</si>
  <si>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</si>
  <si>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</si>
  <si>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</si>
  <si>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</si>
  <si>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</si>
  <si>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</si>
  <si>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</si>
  <si>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</si>
  <si>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</si>
  <si>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</si>
  <si>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</si>
  <si>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</si>
  <si>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</si>
  <si>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</si>
  <si>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</si>
  <si>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</si>
  <si>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</si>
  <si>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</si>
  <si>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</si>
  <si>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</si>
  <si>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</si>
  <si>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</si>
  <si>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</si>
  <si>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</si>
  <si>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</si>
  <si>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</si>
  <si>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</si>
  <si>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</si>
  <si>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</si>
  <si>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</si>
  <si>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</si>
  <si>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</si>
  <si>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</si>
  <si>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</si>
  <si>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</si>
  <si>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</si>
  <si>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</si>
  <si>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</si>
  <si>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</si>
  <si>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</si>
  <si>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</si>
  <si>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</si>
  <si>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</si>
  <si>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</si>
  <si>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</si>
  <si>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</si>
  <si>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</si>
  <si>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</si>
  <si>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</si>
  <si>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</si>
  <si>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</si>
  <si>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</si>
  <si>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</si>
  <si>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</si>
  <si>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</si>
  <si>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</si>
  <si>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</si>
  <si>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</si>
  <si>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</si>
  <si>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</si>
  <si>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</si>
  <si>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</si>
  <si>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</si>
  <si>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</si>
  <si>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</si>
  <si>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</si>
  <si>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</si>
  <si>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</si>
  <si>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</si>
  <si>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</si>
  <si>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</si>
  <si>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</si>
  <si>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</si>
  <si>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</si>
  <si>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</si>
  <si>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</si>
  <si>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</si>
  <si>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</si>
  <si>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</si>
  <si>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</si>
  <si>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</si>
  <si>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</si>
  <si>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</si>
  <si>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</si>
  <si>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</si>
  <si>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</si>
  <si>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</si>
  <si>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</si>
  <si>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</si>
  <si>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</si>
  <si>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</si>
  <si>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</si>
  <si>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</si>
  <si>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</si>
  <si>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</si>
  <si>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</si>
  <si>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</si>
  <si>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</si>
  <si>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</si>
  <si>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</si>
  <si>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</si>
  <si>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</si>
  <si>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</si>
  <si>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</si>
  <si>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</si>
  <si>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</si>
  <si>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</si>
  <si>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</si>
  <si>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</si>
  <si>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</si>
  <si>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</si>
  <si>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</si>
  <si>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</si>
  <si>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</si>
  <si>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</si>
  <si>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</si>
  <si>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</si>
  <si>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</si>
  <si>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</si>
  <si>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</si>
  <si>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</si>
  <si>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</si>
  <si>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</si>
  <si>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</si>
  <si>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</si>
  <si>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</si>
  <si>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</si>
  <si>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</si>
  <si>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</si>
  <si>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</si>
  <si>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</si>
  <si>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</si>
  <si>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</si>
  <si>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</si>
  <si>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</si>
  <si>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</si>
  <si>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</si>
  <si>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</si>
  <si>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</si>
  <si>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</si>
  <si>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</si>
  <si>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</si>
  <si>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</si>
  <si>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</si>
  <si>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</si>
  <si>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</si>
  <si>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</si>
  <si>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</si>
  <si>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</si>
  <si>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</si>
  <si>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</si>
  <si>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</si>
  <si>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</si>
  <si>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</si>
  <si>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</si>
  <si>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</si>
  <si>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</si>
  <si>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</si>
  <si>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</si>
  <si>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</si>
  <si>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</si>
  <si>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</si>
  <si>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</si>
  <si>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</si>
  <si>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</si>
  <si>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</si>
  <si>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</si>
  <si>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</si>
  <si>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</si>
  <si>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</si>
  <si>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</si>
  <si>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</si>
  <si>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</si>
  <si>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</si>
  <si>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</si>
  <si>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</si>
  <si>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</si>
  <si>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</si>
  <si>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</si>
  <si>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</si>
  <si>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</si>
  <si>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</si>
  <si>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</si>
  <si>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</si>
  <si>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</si>
  <si>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</si>
  <si>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</si>
  <si>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</si>
  <si>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</si>
  <si>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</si>
  <si>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</si>
  <si>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</si>
  <si>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</si>
  <si>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</si>
  <si>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</si>
  <si>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</si>
  <si>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</si>
  <si>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</si>
  <si>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</si>
  <si>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</si>
  <si>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</si>
  <si>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</si>
  <si>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</si>
  <si>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</si>
  <si>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</si>
  <si>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</si>
  <si>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</si>
  <si>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</si>
  <si>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</si>
  <si>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</si>
  <si>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</si>
  <si>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</si>
  <si>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</si>
  <si>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</si>
  <si>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</si>
  <si>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</si>
  <si>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</si>
  <si>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</si>
  <si>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</si>
  <si>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</si>
  <si>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</si>
  <si>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</si>
  <si>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</si>
  <si>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</si>
  <si>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</si>
  <si>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</si>
  <si>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</si>
  <si>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</si>
  <si>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</si>
  <si>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</si>
  <si>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</si>
  <si>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</si>
  <si>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</si>
  <si>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</si>
  <si>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</si>
  <si>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</si>
  <si>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</si>
  <si>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</si>
  <si>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</si>
  <si>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</si>
  <si>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</si>
  <si>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</si>
  <si>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</si>
  <si>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</si>
  <si>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</si>
  <si>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</si>
  <si>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</si>
  <si>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</si>
  <si>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</si>
  <si>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</si>
  <si>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</si>
  <si>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</si>
  <si>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</si>
  <si>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</si>
  <si>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</si>
  <si>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</si>
  <si>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</si>
  <si>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</si>
  <si>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</si>
  <si>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</si>
  <si>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</si>
  <si>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</si>
  <si>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</si>
  <si>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</si>
  <si>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</si>
  <si>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</si>
  <si>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</si>
  <si>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</si>
  <si>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</si>
  <si>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</si>
  <si>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</si>
  <si>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</si>
  <si>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</si>
  <si>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</si>
  <si>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</si>
  <si>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</si>
  <si>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</si>
  <si>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</si>
  <si>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</si>
  <si>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</si>
  <si>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</si>
  <si>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</si>
  <si>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</si>
  <si>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</si>
  <si>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</si>
  <si>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</si>
  <si>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</si>
  <si>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</si>
  <si>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</si>
  <si>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</si>
  <si>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</si>
  <si>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</si>
  <si>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</si>
  <si>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</si>
  <si>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</si>
  <si>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</si>
  <si>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</si>
  <si>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</si>
  <si>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</si>
  <si>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</si>
  <si>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</si>
  <si>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</si>
  <si>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</si>
  <si>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</si>
  <si>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</si>
  <si>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</si>
  <si>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</si>
  <si>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</si>
  <si>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</si>
  <si>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</si>
  <si>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</si>
  <si>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</si>
  <si>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</si>
  <si>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</si>
  <si>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</si>
  <si>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</si>
  <si>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</si>
  <si>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</si>
  <si>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</si>
  <si>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</si>
  <si>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</si>
  <si>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</si>
  <si>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</si>
  <si>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</si>
  <si>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</si>
  <si>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</si>
  <si>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</si>
  <si>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</si>
  <si>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</si>
  <si>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</si>
  <si>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</si>
  <si>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</si>
  <si>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</si>
  <si>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</si>
  <si>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</si>
  <si>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</si>
  <si>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</si>
  <si>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</si>
  <si>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</si>
  <si>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</si>
  <si>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</si>
  <si>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</si>
  <si>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</si>
  <si>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</si>
  <si>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</si>
  <si>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</si>
  <si>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</si>
  <si>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</si>
  <si>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</si>
  <si>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</si>
  <si>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</si>
  <si>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</si>
  <si>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</si>
  <si>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</si>
  <si>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</si>
  <si>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</si>
  <si>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</si>
  <si>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</si>
  <si>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</si>
  <si>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</si>
  <si>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</si>
  <si>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</si>
  <si>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</si>
  <si>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</si>
  <si>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</si>
  <si>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</si>
  <si>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</si>
  <si>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</si>
  <si>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</si>
  <si>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</si>
  <si>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</si>
  <si>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</si>
  <si>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</si>
  <si>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</si>
  <si>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</si>
  <si>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</si>
  <si>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</si>
  <si>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</si>
  <si>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</si>
  <si>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</si>
  <si>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</si>
  <si>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</si>
  <si>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</si>
  <si>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</si>
  <si>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</si>
  <si>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</si>
  <si>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</si>
  <si>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</si>
  <si>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</si>
  <si>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</si>
  <si>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</si>
  <si>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</si>
  <si>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</si>
  <si>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</si>
  <si>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</si>
  <si>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</si>
  <si>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</si>
  <si>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</si>
  <si>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</si>
  <si>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</si>
  <si>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</si>
  <si>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</si>
  <si>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</si>
  <si>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</si>
  <si>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</si>
  <si>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</si>
  <si>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</si>
  <si>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</si>
  <si>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</si>
  <si>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</si>
  <si>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</si>
  <si>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</si>
  <si>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</si>
  <si>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</si>
  <si>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</si>
  <si>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</si>
  <si>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</si>
  <si>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</si>
  <si>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</si>
  <si>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</si>
  <si>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</si>
  <si>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</si>
  <si>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</si>
  <si>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</si>
  <si>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</si>
  <si>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</si>
  <si>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</si>
  <si>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</si>
  <si>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</si>
  <si>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</si>
  <si>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</si>
  <si>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</si>
  <si>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</si>
  <si>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</si>
  <si>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</si>
  <si>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</si>
  <si>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</si>
  <si>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</si>
  <si>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</si>
  <si>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</si>
  <si>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</si>
  <si>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</si>
  <si>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</si>
  <si>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</si>
  <si>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</si>
  <si>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</si>
  <si>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</si>
  <si>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</si>
  <si>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</si>
  <si>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</si>
  <si>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</si>
  <si>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</si>
  <si>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</si>
  <si>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</si>
  <si>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</si>
  <si>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</si>
  <si>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</si>
  <si>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</si>
  <si>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</si>
  <si>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</si>
  <si>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</si>
  <si>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</si>
  <si>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</si>
  <si>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</si>
  <si>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</si>
  <si>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</si>
  <si>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</si>
  <si>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</si>
  <si>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</si>
  <si>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</si>
  <si>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</si>
  <si>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</si>
  <si>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</si>
  <si>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</si>
  <si>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</si>
  <si>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</si>
  <si>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</si>
  <si>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</si>
  <si>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</si>
  <si>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</si>
  <si>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</si>
  <si>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</si>
  <si>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</si>
  <si>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</si>
  <si>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</si>
  <si>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</si>
  <si>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</si>
  <si>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</si>
  <si>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</si>
  <si>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</si>
  <si>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</si>
  <si>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</si>
  <si>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</si>
  <si>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</si>
  <si>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</si>
  <si>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</si>
  <si>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</si>
  <si>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</si>
  <si>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</si>
  <si>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</si>
  <si>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</si>
  <si>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</si>
  <si>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</si>
  <si>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</si>
  <si>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</si>
  <si>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</si>
  <si>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</si>
  <si>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</si>
  <si>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</si>
  <si>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</si>
  <si>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</si>
  <si>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</si>
  <si>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</si>
  <si>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</si>
  <si>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</si>
  <si>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</si>
  <si>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</si>
  <si>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</si>
  <si>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</si>
  <si>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</si>
  <si>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</si>
  <si>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</si>
  <si>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</si>
  <si>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</si>
  <si>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</si>
  <si>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</si>
  <si>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</si>
  <si>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</si>
  <si>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</si>
  <si>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</si>
  <si>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</si>
  <si>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</si>
  <si>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</si>
  <si>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</si>
  <si>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</si>
  <si>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</si>
  <si>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</si>
  <si>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</si>
  <si>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</si>
  <si>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</si>
  <si>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</si>
  <si>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</si>
  <si>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</si>
  <si>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</si>
  <si>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</si>
  <si>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</si>
  <si>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</si>
  <si>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</si>
  <si>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</si>
  <si>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</si>
  <si>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</si>
  <si>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</si>
  <si>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</si>
  <si>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</si>
  <si>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</si>
  <si>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</si>
  <si>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</si>
  <si>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</si>
  <si>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</si>
  <si>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</si>
  <si>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</si>
  <si>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</si>
  <si>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</si>
  <si>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</si>
  <si>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</si>
  <si>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</si>
  <si>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</si>
  <si>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</si>
  <si>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</si>
  <si>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</si>
  <si>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</si>
  <si>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</si>
  <si>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</si>
  <si>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</si>
  <si>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</si>
  <si>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</si>
  <si>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</si>
  <si>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</si>
  <si>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</si>
  <si>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</si>
  <si>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</si>
  <si>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</si>
  <si>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</si>
  <si>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</si>
  <si>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</si>
  <si>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</si>
  <si>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</si>
  <si>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</si>
  <si>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</si>
  <si>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</si>
  <si>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</si>
  <si>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</si>
  <si>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</si>
  <si>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</si>
  <si>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</si>
  <si>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</si>
  <si>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</si>
  <si>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</si>
  <si>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</si>
  <si>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</si>
  <si>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</si>
  <si>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</si>
  <si>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</si>
  <si>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</si>
  <si>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</si>
  <si>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</si>
  <si>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</si>
  <si>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</si>
  <si>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</si>
  <si>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</si>
  <si>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</si>
  <si>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</si>
  <si>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</si>
  <si>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</si>
  <si>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</si>
  <si>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</si>
  <si>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</si>
  <si>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</si>
  <si>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</si>
  <si>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</si>
  <si>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</si>
  <si>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</si>
  <si>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</si>
  <si>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</si>
  <si>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</si>
  <si>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</si>
  <si>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</si>
  <si>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</si>
  <si>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</si>
  <si>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</si>
  <si>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</si>
  <si>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</si>
  <si>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</si>
  <si>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</si>
  <si>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</si>
  <si>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</si>
  <si>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</si>
  <si>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</si>
  <si>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</si>
  <si>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</si>
  <si>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</si>
  <si>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</si>
  <si>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</si>
  <si>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</si>
  <si>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</si>
  <si>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</si>
  <si>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</si>
  <si>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</si>
  <si>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</si>
  <si>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</si>
  <si>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</si>
  <si>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</si>
  <si>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</si>
  <si>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</si>
  <si>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</si>
  <si>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</si>
  <si>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</si>
  <si>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</si>
  <si>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</si>
  <si>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</si>
  <si>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</si>
  <si>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</si>
  <si>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</si>
  <si>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</si>
  <si>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</si>
  <si>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</si>
  <si>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</si>
  <si>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</si>
  <si>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</si>
  <si>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</si>
  <si>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</si>
  <si>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</si>
  <si>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</si>
  <si>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</si>
  <si>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</si>
  <si>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</si>
  <si>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</si>
  <si>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</si>
  <si>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</si>
  <si>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</si>
  <si>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</si>
  <si>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</si>
  <si>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</si>
  <si>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</si>
  <si>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</si>
  <si>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</si>
  <si>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</si>
  <si>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</si>
  <si>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</si>
  <si>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</si>
  <si>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</si>
  <si>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</si>
  <si>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</si>
  <si>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</si>
  <si>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</si>
  <si>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</si>
  <si>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</si>
  <si>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</si>
  <si>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</si>
  <si>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</si>
  <si>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</si>
  <si>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</si>
  <si>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</si>
  <si>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</si>
  <si>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</si>
  <si>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</si>
  <si>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</si>
  <si>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</si>
  <si>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</si>
  <si>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</si>
  <si>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</si>
  <si>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</si>
  <si>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</si>
  <si>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</si>
  <si>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</si>
  <si>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</si>
  <si>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</si>
  <si>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</si>
  <si>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</si>
  <si>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</si>
  <si>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</si>
  <si>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</si>
  <si>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</si>
  <si>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</si>
  <si>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</si>
  <si>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</si>
  <si>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</si>
  <si>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</si>
  <si>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</si>
  <si>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</si>
  <si>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</si>
  <si>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</si>
  <si>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</si>
  <si>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</si>
  <si>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</si>
  <si>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</si>
  <si>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</si>
  <si>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</si>
  <si>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</si>
  <si>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</si>
  <si>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</si>
  <si>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</si>
  <si>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</si>
  <si>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</si>
  <si>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</si>
  <si>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</si>
  <si>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</si>
  <si>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</si>
  <si>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</si>
  <si>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</si>
  <si>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</si>
  <si>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</si>
  <si>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</si>
  <si>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</si>
  <si>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</si>
  <si>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</si>
  <si>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</si>
  <si>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</si>
  <si>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</si>
  <si>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</si>
  <si>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</si>
  <si>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</si>
  <si>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</si>
  <si>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</si>
  <si>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</si>
  <si>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</si>
  <si>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</si>
  <si>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</si>
  <si>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</si>
  <si>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</si>
  <si>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</si>
  <si>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</si>
  <si>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</si>
  <si>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</si>
  <si>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</si>
  <si>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</si>
  <si>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</si>
  <si>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</si>
  <si>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</si>
  <si>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</si>
  <si>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</si>
  <si>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</si>
  <si>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</si>
  <si>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</si>
  <si>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</si>
  <si>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</si>
  <si>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</si>
  <si>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</si>
  <si>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</si>
  <si>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</si>
  <si>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</si>
  <si>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</si>
  <si>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</si>
  <si>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</si>
  <si>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</si>
  <si>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</si>
  <si>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</si>
  <si>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</si>
  <si>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</si>
  <si>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</si>
  <si>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</si>
  <si>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</si>
  <si>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</si>
  <si>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</si>
  <si>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</si>
  <si>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</si>
  <si>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</si>
  <si>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</si>
  <si>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</si>
  <si>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</si>
  <si>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</si>
  <si>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</si>
  <si>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</si>
  <si>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</si>
  <si>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</si>
  <si>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</si>
  <si>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</si>
  <si>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</si>
  <si>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</si>
  <si>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</si>
  <si>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</si>
  <si>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</si>
  <si>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</si>
  <si>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</si>
  <si>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</si>
  <si>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</si>
  <si>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</si>
  <si>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</si>
  <si>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</si>
  <si>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</si>
  <si>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</si>
  <si>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</si>
  <si>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</si>
  <si>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</si>
  <si>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</si>
  <si>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</si>
  <si>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</si>
  <si>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</si>
  <si>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</si>
  <si>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</si>
  <si>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</si>
  <si>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</si>
  <si>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</si>
  <si>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</si>
  <si>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</si>
  <si>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</si>
  <si>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</si>
  <si>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</si>
  <si>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</si>
  <si>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</si>
  <si>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</si>
  <si>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</si>
  <si>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</si>
  <si>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</si>
  <si>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</si>
  <si>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</si>
  <si>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</si>
  <si>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</si>
  <si>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</si>
  <si>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</si>
  <si>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</si>
  <si>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</si>
  <si>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</si>
  <si>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</si>
  <si>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</si>
  <si>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</si>
  <si>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</si>
  <si>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</si>
  <si>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</si>
  <si>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</si>
  <si>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</si>
  <si>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</si>
  <si>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</si>
  <si>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</si>
  <si>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</si>
  <si>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</si>
  <si>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</si>
  <si>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</si>
  <si>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</si>
  <si>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</si>
  <si>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</si>
  <si>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</si>
  <si>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</si>
  <si>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</si>
  <si>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</si>
  <si>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</si>
  <si>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</si>
  <si>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</si>
  <si>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</si>
  <si>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</si>
  <si>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</si>
  <si>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</si>
  <si>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</si>
  <si>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</si>
  <si>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</si>
  <si>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</si>
  <si>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</si>
  <si>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</si>
  <si>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</si>
  <si>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</si>
  <si>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</si>
  <si>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</si>
  <si>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</si>
  <si>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</si>
  <si>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</si>
  <si>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</si>
  <si>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</si>
  <si>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</si>
  <si>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</si>
  <si>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</si>
  <si>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</si>
  <si>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</si>
  <si>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</si>
  <si>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</si>
  <si>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</si>
  <si>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</si>
  <si>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</si>
  <si>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</si>
  <si>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</si>
  <si>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</si>
  <si>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</si>
  <si>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</si>
  <si>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</si>
  <si>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</si>
  <si>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</si>
  <si>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</si>
  <si>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</si>
  <si>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</si>
  <si>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</si>
  <si>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</si>
  <si>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</si>
  <si>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</si>
  <si>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</si>
  <si>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</si>
  <si>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</si>
  <si>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</si>
  <si>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</si>
  <si>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</si>
  <si>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</si>
  <si>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</si>
  <si>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</si>
  <si>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</si>
  <si>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</si>
  <si>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</si>
  <si>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</si>
  <si>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</si>
  <si>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</si>
  <si>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</si>
  <si>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</si>
  <si>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</si>
  <si>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</si>
  <si>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</si>
  <si>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</si>
  <si>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</si>
  <si>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</si>
  <si>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</si>
  <si>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</si>
  <si>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</si>
  <si>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</si>
  <si>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</si>
  <si>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</si>
  <si>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</si>
  <si>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</si>
  <si>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</si>
  <si>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</si>
  <si>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</si>
  <si>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</si>
  <si>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</si>
  <si>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</si>
  <si>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</si>
  <si>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</si>
  <si>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</si>
  <si>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</si>
  <si>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</si>
  <si>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</si>
  <si>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</si>
  <si>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</si>
  <si>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</si>
  <si>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</si>
  <si>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</si>
  <si>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</si>
  <si>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</si>
  <si>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</si>
  <si>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</si>
  <si>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</si>
  <si>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</si>
  <si>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</si>
  <si>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</si>
  <si>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</si>
  <si>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</si>
  <si>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</si>
  <si>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</si>
  <si>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</si>
  <si>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</si>
  <si>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</si>
  <si>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</si>
  <si>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</si>
  <si>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</si>
  <si>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</si>
  <si>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</si>
  <si>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</si>
  <si>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</si>
  <si>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</si>
  <si>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</si>
  <si>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</si>
  <si>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</si>
  <si>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</si>
  <si>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</si>
  <si>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</si>
  <si>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</si>
  <si>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</si>
  <si>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</si>
  <si>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</si>
  <si>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</si>
  <si>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</si>
  <si>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</si>
  <si>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</si>
  <si>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</si>
  <si>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</si>
  <si>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</si>
  <si>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</si>
  <si>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</si>
  <si>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</si>
  <si>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</si>
  <si>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</si>
  <si>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</si>
  <si>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</si>
  <si>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</si>
  <si>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</si>
  <si>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</si>
  <si>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</si>
  <si>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</si>
  <si>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</si>
  <si>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</si>
  <si>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</si>
  <si>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</si>
  <si>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</si>
  <si>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</si>
  <si>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</si>
  <si>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</si>
  <si>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</si>
  <si>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</si>
  <si>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</si>
  <si>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</si>
  <si>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</si>
  <si>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</si>
  <si>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</si>
  <si>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</si>
  <si>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</si>
  <si>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</si>
  <si>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</si>
  <si>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</si>
  <si>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</si>
  <si>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</si>
  <si>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</si>
  <si>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</si>
  <si>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</si>
  <si>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</si>
  <si>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</si>
  <si>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</si>
  <si>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</si>
  <si>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</si>
  <si>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</si>
  <si>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</si>
  <si>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</si>
  <si>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</si>
  <si>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</si>
  <si>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</si>
  <si>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</si>
  <si>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</si>
  <si>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</si>
  <si>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</si>
  <si>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</si>
  <si>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</si>
  <si>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</si>
  <si>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</si>
  <si>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</si>
  <si>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</si>
  <si>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</si>
  <si>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</si>
  <si>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</si>
  <si>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</si>
  <si>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</si>
  <si>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</si>
  <si>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</si>
  <si>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</si>
  <si>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</si>
  <si>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</si>
  <si>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</si>
  <si>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</si>
  <si>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</si>
  <si>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</si>
  <si>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</si>
  <si>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</si>
  <si>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</si>
  <si>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</si>
  <si>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</si>
  <si>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</si>
  <si>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</si>
  <si>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</si>
  <si>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</si>
  <si>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</si>
  <si>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</si>
  <si>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</si>
  <si>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</si>
  <si>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</si>
  <si>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</si>
  <si>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</si>
  <si>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</si>
  <si>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</si>
  <si>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</si>
  <si>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</si>
  <si>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</si>
  <si>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</si>
  <si>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</si>
  <si>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</si>
  <si>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</si>
  <si>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</si>
  <si>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</si>
  <si>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</si>
  <si>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</si>
  <si>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</si>
  <si>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</si>
  <si>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</si>
  <si>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</si>
  <si>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</si>
  <si>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</si>
  <si>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</si>
  <si>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</si>
  <si>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</si>
  <si>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</si>
  <si>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</si>
  <si>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</si>
  <si>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</si>
  <si>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</si>
  <si>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</si>
  <si>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</si>
  <si>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</si>
  <si>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</si>
  <si>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</si>
  <si>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</si>
  <si>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</si>
  <si>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</si>
  <si>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</si>
  <si>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</si>
  <si>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</si>
  <si>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</si>
  <si>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</si>
  <si>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</si>
  <si>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</si>
  <si>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</si>
  <si>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</si>
  <si>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</si>
  <si>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</si>
  <si>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</si>
  <si>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</si>
  <si>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</si>
  <si>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</si>
  <si>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</si>
  <si>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</si>
  <si>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</si>
  <si>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</si>
  <si>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</si>
  <si>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</si>
  <si>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</si>
  <si>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</si>
  <si>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</si>
  <si>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</si>
  <si>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</si>
  <si>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</si>
  <si>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</si>
  <si>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</si>
  <si>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</si>
  <si>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</si>
  <si>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</si>
  <si>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</si>
  <si>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</si>
  <si>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</si>
  <si>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</si>
  <si>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</si>
  <si>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</si>
  <si>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</si>
  <si>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</si>
  <si>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</si>
  <si>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</si>
  <si>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</si>
  <si>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</si>
  <si>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</si>
  <si>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</si>
  <si>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</si>
  <si>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</si>
  <si>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</si>
  <si>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</si>
  <si>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</si>
  <si>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</si>
  <si>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</si>
  <si>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</si>
  <si>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</si>
  <si>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</si>
  <si>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</si>
  <si>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</si>
  <si>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</si>
  <si>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</si>
  <si>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</si>
  <si>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</si>
  <si>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</si>
  <si>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</si>
  <si>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</si>
  <si>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</si>
  <si>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</si>
  <si>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</si>
  <si>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</si>
  <si>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</si>
  <si>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</si>
  <si>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</si>
  <si>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</si>
  <si>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</si>
  <si>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</si>
  <si>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</si>
  <si>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</si>
  <si>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</si>
  <si>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</si>
  <si>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</si>
  <si>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</si>
  <si>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</si>
  <si>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</si>
  <si>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</si>
  <si>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</si>
  <si>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</si>
  <si>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</si>
  <si>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</si>
  <si>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</si>
  <si>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</si>
  <si>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</si>
  <si>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</si>
  <si>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</si>
  <si>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</si>
  <si>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</si>
  <si>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</si>
  <si>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</si>
  <si>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</si>
  <si>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</si>
  <si>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</si>
  <si>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</si>
  <si>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</si>
  <si>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</si>
  <si>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</si>
  <si>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</si>
  <si>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</si>
  <si>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</si>
  <si>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</si>
  <si>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</si>
  <si>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</si>
  <si>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</si>
  <si>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</si>
  <si>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</si>
  <si>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</si>
  <si>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</si>
  <si>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</si>
  <si>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</si>
  <si>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</si>
  <si>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</si>
  <si>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</si>
  <si>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</si>
  <si>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</si>
  <si>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</si>
  <si>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</si>
  <si>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</si>
  <si>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</si>
  <si>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</si>
  <si>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</si>
  <si>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</si>
  <si>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</si>
  <si>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</si>
  <si>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</si>
  <si>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</si>
  <si>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</si>
  <si>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</si>
  <si>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</si>
  <si>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</si>
  <si>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</si>
  <si>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</si>
  <si>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</si>
  <si>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</si>
  <si>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</si>
  <si>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</si>
  <si>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</si>
  <si>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</si>
  <si>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</si>
  <si>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</si>
  <si>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</si>
  <si>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</si>
  <si>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</si>
  <si>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</si>
  <si>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</si>
  <si>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</si>
  <si>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</si>
  <si>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</si>
  <si>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</si>
  <si>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</si>
  <si>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</si>
  <si>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</si>
  <si>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</si>
  <si>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</si>
  <si>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</si>
  <si>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</si>
  <si>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</si>
  <si>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</si>
  <si>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</si>
  <si>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</si>
  <si>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</si>
  <si>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</si>
  <si>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</si>
  <si>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</si>
  <si>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</si>
  <si>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</si>
  <si>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</si>
  <si>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</si>
  <si>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</si>
  <si>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</si>
  <si>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</si>
  <si>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</si>
  <si>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</si>
  <si>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</si>
  <si>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</si>
  <si>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</si>
  <si>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</si>
  <si>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</si>
  <si>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</si>
  <si>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</si>
  <si>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</si>
  <si>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</si>
  <si>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</si>
  <si>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</si>
  <si>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</si>
  <si>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</si>
  <si>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</si>
  <si>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</si>
  <si>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</si>
  <si>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</si>
  <si>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</si>
  <si>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</si>
  <si>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</si>
  <si>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</si>
  <si>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</si>
  <si>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</si>
  <si>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</si>
  <si>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</si>
  <si>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</si>
  <si>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</si>
  <si>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</si>
  <si>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</si>
  <si>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</si>
  <si>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</si>
  <si>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</si>
  <si>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</si>
  <si>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</si>
  <si>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</si>
  <si>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</si>
  <si>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</si>
  <si>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</si>
  <si>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</si>
  <si>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</si>
  <si>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</si>
  <si>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</si>
  <si>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</si>
  <si>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</si>
  <si>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</si>
  <si>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</si>
  <si>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</si>
  <si>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</si>
  <si>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</si>
  <si>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</si>
  <si>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</si>
  <si>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</si>
  <si>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</si>
  <si>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</si>
  <si>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</si>
  <si>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</si>
  <si>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</si>
  <si>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</si>
  <si>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</si>
  <si>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</si>
  <si>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</si>
  <si>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</si>
  <si>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</si>
  <si>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</si>
  <si>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</si>
  <si>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</si>
  <si>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</si>
  <si>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</si>
  <si>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</si>
  <si>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</si>
  <si>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</si>
  <si>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</si>
  <si>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</si>
  <si>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</si>
  <si>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</si>
  <si>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</si>
  <si>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</si>
  <si>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</si>
  <si>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</si>
  <si>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</si>
  <si>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</si>
  <si>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</si>
  <si>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</si>
  <si>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</si>
  <si>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</si>
  <si>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</si>
  <si>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</si>
  <si>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</si>
  <si>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</si>
  <si>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</si>
  <si>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</si>
  <si>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</si>
  <si>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</si>
  <si>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</si>
  <si>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</si>
  <si>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</si>
  <si>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</si>
  <si>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</si>
  <si>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</si>
  <si>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</si>
  <si>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</si>
  <si>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</si>
  <si>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</si>
  <si>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</si>
  <si>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</si>
  <si>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</si>
  <si>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</si>
  <si>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</si>
  <si>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</si>
  <si>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</si>
  <si>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</si>
  <si>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</si>
  <si>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</si>
  <si>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</si>
  <si>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</si>
  <si>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</si>
  <si>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</si>
  <si>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</si>
  <si>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</si>
  <si>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</si>
  <si>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</si>
  <si>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</si>
  <si>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</si>
  <si>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</si>
  <si>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</si>
  <si>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</si>
  <si>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</si>
  <si>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</si>
  <si>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</si>
  <si>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</si>
  <si>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</si>
  <si>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</si>
  <si>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</si>
  <si>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</si>
  <si>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</si>
  <si>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</si>
  <si>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</si>
  <si>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</si>
  <si>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</si>
  <si>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</si>
  <si>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</si>
  <si>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</si>
  <si>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</si>
  <si>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</si>
  <si>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</si>
  <si>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</si>
  <si>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</si>
  <si>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</si>
  <si>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</si>
  <si>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</si>
  <si>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</si>
  <si>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</si>
  <si>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</si>
  <si>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</si>
  <si>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</si>
  <si>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</si>
  <si>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</si>
  <si>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</si>
  <si>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</si>
  <si>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</si>
  <si>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</si>
  <si>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</si>
  <si>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</si>
  <si>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</si>
  <si>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</si>
  <si>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</si>
  <si>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</si>
  <si>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</si>
  <si>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</si>
  <si>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</si>
  <si>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</si>
  <si>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</si>
  <si>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</si>
  <si>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</si>
  <si>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</si>
  <si>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</si>
  <si>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</si>
  <si>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</si>
  <si>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</si>
  <si>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</si>
  <si>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</si>
  <si>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</si>
  <si>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</si>
  <si>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</si>
  <si>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</si>
  <si>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</si>
  <si>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</si>
  <si>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</si>
  <si>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</si>
  <si>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</si>
  <si>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</si>
  <si>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</si>
  <si>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</si>
  <si>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</si>
  <si>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</si>
  <si>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</si>
  <si>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</si>
  <si>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</si>
  <si>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</si>
  <si>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</si>
  <si>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</si>
  <si>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</si>
  <si>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</si>
  <si>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</si>
  <si>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</si>
  <si>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</si>
  <si>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</si>
  <si>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</si>
  <si>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</si>
  <si>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</si>
  <si>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</si>
  <si>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</si>
  <si>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</si>
  <si>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</si>
  <si>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</si>
  <si>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</si>
  <si>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</si>
  <si>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</si>
  <si>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</si>
  <si>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</si>
  <si>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</si>
  <si>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</si>
  <si>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</si>
  <si>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</si>
  <si>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</si>
  <si>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</si>
  <si>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</si>
  <si>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</si>
  <si>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</si>
  <si>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</si>
  <si>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</si>
  <si>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</si>
  <si>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</si>
  <si>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</si>
  <si>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</si>
  <si>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</si>
  <si>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</si>
  <si>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</si>
  <si>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</si>
  <si>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</si>
  <si>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</si>
  <si>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</si>
  <si>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</si>
  <si>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</si>
  <si>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</si>
  <si>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</si>
  <si>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</si>
  <si>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</si>
  <si>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</si>
  <si>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</si>
  <si>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</si>
  <si>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</si>
  <si>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</si>
  <si>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</si>
  <si>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</si>
  <si>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</si>
  <si>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</si>
  <si>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</si>
  <si>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</si>
  <si>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</si>
  <si>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</si>
  <si>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</si>
  <si>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</si>
  <si>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</si>
  <si>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</si>
  <si>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</si>
  <si>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</si>
  <si>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</si>
  <si>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</si>
  <si>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</si>
  <si>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</si>
  <si>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</si>
  <si>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</si>
  <si>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</si>
  <si>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</si>
  <si>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</si>
  <si>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</si>
  <si>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</si>
  <si>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</si>
  <si>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</si>
  <si>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</si>
  <si>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</si>
  <si>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</si>
  <si>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</si>
  <si>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</si>
  <si>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</si>
  <si>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</si>
  <si>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</si>
  <si>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</si>
  <si>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</si>
  <si>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</si>
  <si>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</si>
  <si>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</si>
  <si>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</si>
  <si>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</si>
  <si>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</si>
  <si>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</si>
  <si>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</si>
  <si>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</si>
  <si>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</si>
  <si>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</si>
  <si>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</si>
  <si>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</si>
  <si>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</si>
  <si>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</si>
  <si>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</si>
  <si>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</si>
  <si>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</si>
  <si>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</si>
  <si>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</si>
  <si>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</si>
  <si>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</si>
  <si>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</si>
  <si>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</si>
  <si>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</si>
  <si>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</si>
  <si>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</si>
  <si>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</si>
  <si>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</si>
  <si>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</si>
  <si>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</si>
  <si>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</si>
  <si>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</si>
  <si>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</si>
  <si>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</si>
  <si>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</si>
  <si>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</si>
  <si>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</si>
  <si>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</si>
  <si>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</si>
  <si>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</si>
  <si>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</si>
  <si>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</si>
  <si>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</si>
  <si>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</si>
  <si>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</si>
  <si>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</si>
  <si>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</si>
  <si>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</si>
  <si>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</si>
  <si>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</si>
  <si>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</si>
  <si>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</si>
  <si>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</si>
  <si>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</si>
  <si>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</si>
  <si>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</si>
  <si>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</si>
  <si>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</si>
  <si>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</si>
  <si>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</si>
  <si>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</si>
  <si>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</si>
  <si>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</si>
  <si>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</si>
  <si>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</si>
  <si>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</si>
  <si>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</si>
  <si>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</si>
  <si>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</si>
  <si>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</si>
  <si>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</si>
  <si>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</si>
  <si>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</si>
  <si>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</si>
  <si>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</si>
  <si>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</si>
  <si>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</si>
  <si>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</si>
  <si>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</si>
  <si>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</si>
  <si>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</si>
  <si>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</si>
  <si>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</si>
  <si>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</si>
  <si>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</si>
  <si>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</si>
  <si>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</si>
  <si>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</si>
  <si>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</si>
  <si>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</si>
  <si>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</si>
  <si>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</si>
  <si>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</si>
  <si>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</si>
  <si>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</si>
  <si>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</si>
  <si>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</si>
  <si>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</si>
  <si>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</si>
  <si>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</si>
  <si>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</si>
  <si>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</si>
  <si>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</si>
  <si>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</si>
  <si>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</si>
  <si>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</si>
  <si>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</si>
  <si>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</si>
  <si>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</si>
  <si>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</si>
  <si>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</si>
  <si>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</si>
  <si>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</si>
  <si>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</si>
  <si>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</si>
  <si>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</si>
  <si>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</si>
  <si>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</si>
  <si>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</si>
  <si>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</si>
  <si>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</si>
  <si>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</si>
  <si>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</si>
  <si>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</si>
  <si>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</si>
  <si>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</si>
  <si>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</si>
  <si>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</si>
  <si>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</si>
  <si>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</si>
  <si>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</si>
  <si>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</si>
  <si>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</si>
  <si>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</si>
  <si>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</si>
  <si>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</si>
  <si>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</si>
  <si>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</si>
  <si>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</si>
  <si>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</si>
  <si>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</si>
  <si>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</si>
  <si>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</si>
  <si>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</si>
  <si>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</si>
  <si>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</si>
  <si>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</si>
  <si>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</si>
  <si>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</si>
  <si>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</si>
  <si>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</si>
  <si>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</si>
  <si>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</si>
  <si>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</si>
  <si>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</si>
  <si>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</si>
  <si>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</si>
  <si>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</si>
  <si>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</si>
  <si>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</si>
  <si>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</si>
  <si>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</si>
  <si>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</si>
  <si>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</si>
  <si>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</si>
  <si>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</si>
  <si>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</si>
  <si>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</si>
  <si>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</si>
  <si>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</si>
  <si>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</si>
  <si>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</si>
  <si>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</si>
  <si>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</si>
  <si>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</si>
  <si>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</si>
  <si>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</si>
  <si>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</si>
  <si>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</si>
  <si>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</si>
  <si>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</si>
  <si>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</si>
  <si>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</si>
  <si>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</si>
  <si>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</si>
  <si>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</si>
  <si>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</si>
  <si>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</si>
  <si>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</si>
  <si>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</si>
  <si>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</si>
  <si>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</si>
  <si>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</si>
  <si>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</si>
  <si>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</si>
  <si>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</si>
  <si>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</si>
  <si>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</si>
  <si>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</si>
  <si>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</si>
  <si>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</si>
  <si>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</si>
  <si>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</si>
  <si>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</si>
  <si>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</si>
  <si>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</si>
  <si>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</si>
  <si>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</si>
  <si>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</si>
  <si>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</si>
  <si>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</si>
  <si>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</si>
  <si>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</si>
  <si>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</si>
  <si>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</si>
  <si>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</si>
  <si>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</si>
  <si>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</si>
  <si>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</si>
  <si>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</si>
  <si>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</si>
  <si>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</si>
  <si>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</si>
  <si>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</si>
  <si>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</si>
  <si>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</si>
  <si>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</si>
  <si>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</si>
  <si>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</si>
  <si>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</si>
  <si>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</si>
  <si>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</si>
  <si>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</si>
  <si>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</si>
  <si>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</si>
  <si>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</si>
  <si>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</si>
  <si>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</si>
  <si>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</si>
  <si>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</si>
  <si>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</si>
  <si>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</si>
  <si>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</si>
  <si>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</si>
  <si>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</si>
  <si>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</si>
  <si>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</si>
  <si>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</si>
  <si>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</si>
  <si>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</si>
  <si>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</si>
  <si>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</si>
  <si>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</si>
  <si>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</si>
  <si>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</si>
  <si>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</si>
  <si>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</si>
  <si>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</si>
  <si>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</si>
  <si>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</si>
  <si>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</si>
  <si>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</si>
  <si>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</si>
  <si>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</si>
  <si>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</si>
  <si>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</si>
  <si>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</si>
  <si>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</si>
  <si>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</si>
  <si>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</si>
  <si>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</si>
  <si>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</si>
  <si>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</si>
  <si>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</si>
  <si>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</si>
  <si>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</si>
  <si>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</si>
  <si>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</si>
  <si>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</si>
  <si>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</si>
  <si>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</si>
  <si>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</si>
  <si>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</si>
  <si>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</si>
  <si>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</si>
  <si>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</si>
  <si>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</si>
  <si>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</si>
  <si>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</si>
  <si>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</si>
  <si>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</si>
  <si>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</si>
  <si>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</si>
  <si>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</si>
  <si>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</si>
  <si>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</si>
  <si>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</si>
  <si>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</si>
  <si>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</si>
  <si>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</si>
  <si>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</si>
  <si>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</si>
  <si>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</si>
  <si>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</si>
  <si>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</si>
  <si>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</si>
  <si>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</si>
  <si>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</si>
  <si>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</si>
  <si>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</si>
  <si>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</si>
  <si>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</si>
  <si>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</si>
  <si>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</si>
  <si>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</si>
  <si>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</si>
  <si>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</si>
  <si>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</si>
  <si>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</si>
  <si>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</si>
  <si>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</si>
  <si>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</si>
  <si>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</si>
  <si>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</si>
  <si>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</si>
  <si>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</si>
  <si>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</si>
  <si>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</si>
  <si>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</si>
  <si>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</si>
  <si>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</si>
  <si>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</si>
  <si>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</si>
  <si>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</si>
  <si>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</si>
  <si>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</si>
  <si>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</si>
  <si>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</si>
  <si>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</si>
  <si>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</si>
  <si>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</si>
  <si>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</si>
  <si>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</si>
  <si>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</si>
  <si>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</si>
  <si>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</si>
  <si>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</si>
  <si>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</si>
  <si>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</si>
  <si>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</si>
  <si>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</si>
  <si>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</si>
  <si>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</si>
  <si>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</si>
  <si>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</si>
  <si>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</si>
  <si>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</si>
  <si>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</si>
  <si>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</si>
  <si>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</si>
  <si>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</si>
  <si>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</si>
  <si>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</si>
  <si>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</si>
  <si>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</si>
  <si>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</si>
  <si>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</si>
  <si>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</si>
  <si>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</si>
  <si>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</si>
  <si>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</si>
  <si>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</si>
  <si>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</si>
  <si>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</si>
  <si>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</si>
  <si>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</si>
  <si>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</si>
  <si>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</si>
  <si>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</si>
  <si>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</si>
  <si>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</si>
  <si>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</si>
  <si>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</si>
  <si>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</si>
  <si>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</si>
  <si>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</si>
  <si>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</si>
  <si>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</si>
  <si>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</si>
  <si>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</si>
  <si>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</si>
  <si>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</si>
  <si>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</si>
  <si>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</si>
  <si>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</si>
  <si>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</si>
  <si>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</si>
  <si>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</si>
  <si>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</si>
  <si>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</si>
  <si>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</si>
  <si>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</si>
  <si>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</si>
  <si>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</si>
  <si>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</si>
  <si>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</si>
  <si>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</si>
  <si>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</si>
  <si>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</si>
  <si>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</si>
  <si>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</si>
  <si>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</si>
  <si>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</si>
  <si>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</si>
  <si>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</si>
  <si>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</si>
  <si>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</si>
  <si>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</si>
  <si>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</si>
  <si>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</si>
  <si>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</si>
  <si>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</si>
  <si>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</si>
  <si>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</si>
  <si>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</si>
  <si>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</si>
  <si>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</si>
  <si>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</si>
  <si>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</si>
  <si>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</si>
  <si>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</si>
  <si>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</si>
  <si>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</si>
  <si>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</si>
  <si>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</si>
  <si>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</si>
  <si>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</si>
  <si>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</si>
  <si>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</si>
  <si>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</si>
  <si>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</si>
  <si>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</si>
  <si>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</si>
  <si>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</si>
  <si>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</si>
  <si>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</si>
  <si>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</si>
  <si>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</si>
  <si>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</si>
  <si>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</si>
  <si>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</si>
  <si>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</si>
  <si>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</si>
  <si>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</si>
  <si>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</si>
  <si>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</si>
  <si>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</si>
  <si>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</si>
  <si>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</si>
  <si>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</si>
  <si>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</si>
  <si>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</si>
  <si>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</si>
  <si>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</si>
  <si>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</si>
  <si>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</si>
  <si>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</si>
  <si>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</si>
  <si>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</si>
  <si>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</si>
  <si>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</si>
  <si>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</si>
  <si>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</si>
  <si>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</si>
  <si>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</si>
  <si>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</si>
  <si>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</si>
  <si>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</si>
  <si>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</si>
  <si>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</si>
  <si>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</si>
  <si>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</si>
  <si>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</si>
  <si>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</si>
  <si>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</si>
  <si>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</si>
  <si>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</si>
  <si>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</si>
  <si>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</si>
  <si>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</si>
  <si>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</si>
  <si>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</si>
  <si>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</si>
  <si>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</si>
  <si>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</si>
  <si>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</si>
  <si>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</si>
  <si>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</si>
  <si>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</si>
  <si>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</si>
  <si>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</si>
  <si>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</si>
  <si>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</si>
  <si>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</si>
  <si>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</si>
  <si>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</si>
  <si>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</si>
  <si>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</si>
  <si>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</si>
  <si>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</si>
  <si>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</si>
  <si>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</si>
  <si>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</si>
  <si>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</si>
  <si>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</si>
  <si>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</si>
  <si>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</si>
  <si>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</si>
  <si>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</si>
  <si>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</si>
  <si>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</si>
  <si>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</si>
  <si>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</si>
  <si>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</si>
  <si>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</si>
  <si>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</si>
  <si>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</si>
  <si>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</si>
  <si>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</si>
  <si>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</si>
  <si>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</si>
  <si>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</si>
  <si>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</si>
  <si>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</si>
  <si>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</si>
  <si>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</si>
  <si>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</si>
  <si>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</si>
  <si>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</si>
  <si>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</si>
  <si>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</si>
  <si>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</si>
  <si>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</si>
  <si>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</si>
  <si>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</si>
  <si>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</si>
  <si>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</si>
  <si>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</si>
  <si>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</si>
  <si>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</si>
  <si>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</si>
  <si>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</si>
  <si>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</si>
  <si>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</si>
  <si>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</si>
  <si>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</si>
  <si>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</si>
  <si>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</si>
  <si>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</si>
  <si>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</si>
  <si>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</si>
  <si>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</si>
  <si>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</si>
  <si>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</si>
  <si>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</si>
  <si>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</si>
  <si>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</si>
  <si>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</si>
  <si>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</si>
  <si>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</si>
  <si>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</si>
  <si>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</si>
  <si>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</si>
  <si>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</si>
  <si>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</si>
  <si>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</si>
  <si>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</si>
  <si>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</si>
  <si>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</si>
  <si>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</si>
  <si>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</si>
  <si>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</si>
  <si>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</si>
  <si>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</si>
  <si>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</si>
  <si>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</si>
  <si>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</si>
  <si>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</si>
  <si>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</si>
  <si>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</si>
  <si>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</si>
  <si>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</si>
  <si>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</si>
  <si>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</si>
  <si>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</si>
  <si>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</si>
  <si>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</si>
  <si>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</si>
  <si>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</si>
  <si>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</si>
  <si>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</si>
  <si>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</si>
  <si>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</si>
  <si>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</si>
  <si>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</si>
  <si>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</si>
  <si>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</si>
  <si>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</si>
  <si>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</si>
  <si>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</si>
  <si>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</si>
  <si>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</si>
  <si>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</si>
  <si>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</si>
  <si>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</si>
  <si>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</si>
  <si>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</si>
  <si>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</si>
  <si>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</si>
  <si>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</si>
  <si>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</si>
  <si>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</si>
  <si>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</si>
  <si>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</si>
  <si>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</si>
  <si>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</si>
  <si>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</si>
  <si>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</si>
  <si>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</si>
  <si>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</si>
  <si>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</si>
  <si>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</si>
  <si>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</si>
  <si>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</si>
  <si>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</si>
  <si>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</si>
  <si>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</si>
  <si>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</si>
  <si>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</si>
  <si>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</si>
  <si>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</si>
  <si>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</si>
  <si>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</si>
  <si>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</si>
  <si>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</si>
  <si>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</si>
  <si>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</si>
  <si>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</si>
  <si>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</si>
  <si>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</si>
  <si>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</si>
  <si>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</si>
  <si>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</si>
  <si>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</si>
  <si>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</si>
  <si>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</si>
  <si>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</si>
  <si>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</si>
  <si>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</si>
  <si>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</si>
  <si>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</si>
  <si>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</si>
  <si>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</si>
  <si>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</si>
  <si>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</si>
  <si>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</si>
  <si>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</si>
  <si>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</si>
  <si>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</si>
  <si>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</si>
  <si>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</si>
  <si>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</si>
  <si>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</si>
  <si>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</si>
  <si>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</si>
  <si>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</si>
  <si>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</si>
  <si>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</si>
  <si>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</si>
  <si>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</si>
  <si>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</si>
  <si>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</si>
  <si>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</si>
  <si>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</si>
  <si>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</si>
  <si>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</si>
  <si>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</si>
  <si>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</si>
  <si>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</si>
  <si>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</si>
  <si>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</si>
  <si>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</si>
  <si>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</si>
  <si>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</si>
  <si>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</si>
  <si>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</si>
  <si>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</si>
  <si>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</si>
  <si>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</si>
  <si>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</si>
  <si>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</si>
  <si>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</si>
  <si>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</si>
  <si>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</si>
  <si>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</si>
  <si>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</si>
  <si>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</si>
  <si>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</si>
  <si>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</si>
  <si>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</si>
  <si>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</si>
  <si>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</si>
  <si>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</si>
  <si>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</si>
  <si>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</si>
  <si>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</si>
  <si>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</si>
  <si>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</si>
  <si>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</si>
  <si>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</si>
  <si>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</si>
  <si>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</si>
  <si>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</si>
  <si>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</si>
  <si>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</si>
  <si>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</si>
  <si>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</si>
  <si>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</si>
  <si>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</si>
  <si>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</si>
  <si>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</si>
  <si>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</si>
  <si>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</si>
  <si>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</si>
  <si>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</si>
  <si>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</si>
  <si>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</si>
  <si>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</si>
  <si>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</si>
  <si>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</si>
  <si>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</si>
  <si>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</si>
  <si>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</si>
  <si>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</si>
  <si>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</si>
  <si>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</si>
  <si>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</si>
  <si>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</si>
  <si>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</si>
  <si>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</si>
  <si>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</si>
  <si>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</si>
  <si>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</si>
  <si>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</si>
  <si>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</si>
  <si>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</si>
  <si>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</si>
  <si>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</si>
  <si>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</si>
  <si>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</si>
  <si>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</si>
  <si>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</si>
  <si>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</si>
  <si>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</si>
  <si>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</si>
  <si>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</si>
  <si>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</si>
  <si>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</si>
  <si>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</si>
  <si>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</si>
  <si>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</si>
  <si>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</si>
  <si>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</si>
  <si>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</si>
  <si>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</si>
  <si>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</si>
  <si>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</si>
  <si>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</si>
  <si>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</si>
  <si>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</si>
  <si>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</si>
  <si>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</si>
  <si>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</si>
  <si>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</si>
  <si>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</si>
  <si>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</si>
  <si>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</si>
  <si>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</si>
  <si>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</si>
  <si>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</si>
  <si>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</si>
  <si>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</si>
  <si>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</si>
  <si>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</si>
  <si>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</si>
  <si>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</si>
  <si>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</si>
  <si>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</si>
  <si>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</si>
  <si>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</si>
  <si>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</si>
  <si>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</si>
  <si>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</si>
  <si>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</si>
  <si>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</si>
  <si>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</si>
  <si>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</si>
  <si>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</si>
  <si>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</si>
  <si>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</si>
  <si>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</si>
  <si>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</si>
  <si>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</si>
  <si>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</si>
  <si>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</si>
  <si>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</si>
  <si>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</si>
  <si>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</si>
  <si>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</si>
  <si>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</si>
  <si>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</si>
  <si>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</si>
  <si>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</si>
  <si>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</si>
  <si>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</si>
  <si>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</si>
  <si>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</si>
  <si>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</si>
  <si>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</si>
  <si>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</si>
  <si>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</si>
  <si>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</si>
  <si>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</si>
  <si>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</si>
  <si>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</si>
  <si>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</si>
  <si>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</si>
  <si>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</si>
  <si>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</si>
  <si>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</si>
  <si>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</si>
  <si>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</si>
  <si>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</si>
  <si>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</si>
  <si>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</si>
  <si>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</si>
  <si>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</si>
  <si>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</si>
  <si>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</si>
  <si>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</si>
  <si>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</si>
  <si>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</si>
  <si>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</si>
  <si>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</si>
  <si>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</si>
  <si>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</si>
  <si>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</si>
  <si>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</si>
  <si>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</si>
  <si>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</si>
  <si>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</si>
  <si>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</si>
  <si>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</si>
  <si>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</si>
  <si>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</si>
  <si>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</si>
  <si>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</si>
  <si>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</si>
  <si>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</si>
  <si>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</si>
  <si>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</si>
  <si>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</si>
  <si>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</si>
  <si>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</si>
  <si>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</si>
  <si>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</si>
  <si>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</si>
  <si>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</si>
  <si>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</si>
  <si>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</si>
  <si>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</si>
  <si>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</si>
  <si>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</si>
  <si>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</si>
  <si>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</si>
  <si>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</si>
  <si>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</si>
  <si>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</si>
  <si>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</si>
  <si>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</si>
  <si>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</si>
  <si>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</si>
  <si>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</si>
  <si>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</si>
  <si>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</si>
  <si>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</si>
  <si>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</si>
  <si>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</si>
  <si>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</si>
  <si>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</si>
  <si>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</si>
  <si>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</si>
  <si>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</si>
  <si>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</si>
  <si>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</si>
  <si>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</si>
  <si>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</si>
  <si>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</si>
  <si>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</si>
  <si>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</si>
  <si>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</si>
  <si>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</si>
  <si>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</si>
  <si>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</si>
  <si>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</si>
  <si>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</si>
  <si>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</si>
  <si>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</si>
  <si>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</si>
  <si>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</si>
  <si>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</si>
  <si>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</si>
  <si>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</si>
  <si>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</si>
  <si>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</si>
  <si>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</si>
  <si>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</si>
  <si>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</si>
  <si>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</si>
  <si>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</si>
  <si>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</si>
  <si>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</si>
  <si>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</si>
  <si>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</si>
  <si>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</si>
  <si>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</si>
  <si>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</si>
  <si>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</si>
  <si>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</si>
  <si>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</si>
  <si>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</si>
  <si>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</si>
  <si>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</si>
  <si>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</si>
  <si>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</si>
  <si>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</si>
  <si>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</si>
  <si>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</si>
  <si>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</si>
  <si>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</si>
  <si>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</si>
  <si>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</si>
  <si>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</si>
  <si>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</si>
  <si>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</si>
  <si>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</si>
  <si>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</si>
  <si>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</si>
  <si>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</si>
  <si>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</si>
  <si>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</si>
  <si>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</si>
  <si>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</si>
  <si>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</si>
  <si>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</si>
  <si>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</si>
  <si>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</si>
  <si>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</si>
  <si>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</si>
  <si>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</si>
  <si>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</si>
  <si>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</si>
  <si>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</si>
  <si>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</si>
  <si>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</si>
  <si>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</si>
  <si>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</si>
  <si>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</si>
  <si>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</si>
  <si>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</si>
  <si>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</si>
  <si>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</si>
  <si>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</si>
  <si>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</si>
  <si>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</si>
  <si>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</si>
  <si>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</si>
  <si>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</si>
  <si>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</si>
  <si>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</si>
  <si>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</si>
  <si>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</si>
  <si>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</si>
  <si>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</si>
  <si>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</si>
  <si>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</si>
  <si>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</si>
  <si>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</si>
  <si>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</si>
  <si>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</si>
  <si>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</si>
  <si>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</si>
  <si>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</si>
  <si>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</si>
  <si>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</si>
  <si>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</si>
  <si>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</si>
  <si>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</si>
  <si>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</si>
  <si>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</si>
  <si>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</si>
  <si>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</si>
  <si>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</si>
  <si>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</si>
  <si>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</si>
  <si>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</si>
  <si>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</si>
  <si>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</si>
  <si>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</si>
  <si>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</si>
  <si>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</si>
  <si>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</si>
  <si>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</si>
  <si>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</si>
  <si>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</si>
  <si>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</si>
  <si>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</si>
  <si>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</si>
  <si>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</si>
  <si>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</si>
  <si>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</si>
  <si>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</si>
  <si>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</si>
  <si>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</si>
  <si>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</si>
  <si>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</si>
  <si>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</si>
  <si>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</si>
  <si>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</si>
  <si>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</si>
  <si>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</si>
  <si>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</si>
  <si>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</si>
  <si>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</si>
  <si>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</si>
  <si>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</si>
  <si>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</si>
  <si>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</si>
  <si>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</si>
  <si>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</si>
  <si>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</si>
  <si>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</si>
  <si>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</si>
  <si>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</si>
  <si>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</si>
  <si>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</si>
  <si>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</si>
  <si>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</si>
  <si>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</si>
  <si>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</si>
  <si>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</si>
  <si>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</si>
  <si>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</si>
  <si>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</si>
  <si>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</si>
  <si>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</si>
  <si>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</si>
  <si>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</si>
  <si>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</si>
  <si>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</si>
  <si>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</si>
  <si>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</si>
  <si>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</si>
  <si>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</si>
  <si>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</si>
  <si>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</si>
  <si>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</si>
  <si>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</si>
  <si>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</si>
  <si>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</si>
  <si>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</si>
  <si>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</si>
  <si>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</si>
  <si>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</si>
  <si>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</si>
  <si>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</si>
  <si>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</si>
  <si>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</si>
  <si>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</si>
  <si>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</si>
  <si>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</si>
  <si>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</si>
  <si>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</si>
  <si>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</si>
  <si>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</si>
  <si>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</si>
  <si>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</si>
  <si>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</si>
  <si>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</si>
  <si>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</si>
  <si>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</si>
  <si>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</si>
  <si>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</si>
  <si>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</si>
  <si>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</si>
  <si>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</si>
  <si>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</si>
  <si>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</si>
  <si>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</si>
  <si>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</si>
  <si>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</si>
  <si>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</si>
  <si>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</si>
  <si>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</si>
  <si>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</si>
  <si>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</si>
  <si>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</si>
  <si>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</si>
  <si>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</si>
  <si>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</si>
  <si>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</si>
  <si>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</si>
  <si>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</si>
  <si>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</si>
  <si>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</si>
  <si>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</si>
  <si>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</si>
  <si>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</si>
  <si>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</si>
  <si>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</si>
  <si>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</si>
  <si>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</si>
  <si>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</si>
  <si>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</si>
  <si>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</si>
  <si>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</si>
  <si>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</si>
  <si>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</si>
  <si>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</si>
  <si>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</si>
  <si>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</si>
  <si>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</si>
  <si>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</si>
  <si>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</si>
  <si>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</si>
  <si>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</si>
  <si>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</si>
  <si>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</si>
  <si>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</si>
  <si>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</si>
  <si>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</si>
  <si>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</si>
  <si>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</si>
  <si>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</si>
  <si>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</si>
  <si>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</si>
  <si>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</si>
  <si>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</si>
  <si>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</si>
  <si>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</si>
  <si>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</si>
  <si>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</si>
  <si>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</si>
  <si>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</si>
  <si>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</si>
  <si>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</si>
  <si>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</si>
  <si>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</si>
  <si>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</si>
  <si>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</si>
  <si>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</si>
  <si>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</si>
  <si>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</si>
  <si>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</si>
  <si>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</si>
  <si>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</si>
  <si>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</si>
  <si>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</si>
  <si>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</si>
  <si>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</si>
  <si>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</si>
  <si>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</si>
  <si>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</si>
  <si>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</si>
  <si>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</si>
  <si>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</si>
  <si>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</si>
  <si>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</si>
  <si>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</si>
  <si>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</si>
  <si>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</si>
  <si>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</si>
  <si>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</si>
  <si>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</si>
  <si>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</si>
  <si>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</si>
  <si>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</si>
  <si>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</si>
  <si>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</si>
  <si>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</si>
  <si>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</si>
  <si>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</si>
  <si>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</si>
  <si>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</si>
  <si>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</si>
  <si>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</si>
  <si>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</si>
  <si>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</si>
  <si>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</si>
  <si>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</si>
  <si>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</si>
  <si>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</si>
  <si>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</si>
  <si>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</si>
  <si>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</si>
  <si>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</si>
  <si>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</si>
  <si>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</si>
  <si>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</si>
  <si>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</si>
  <si>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</si>
  <si>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</si>
  <si>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</si>
  <si>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</si>
  <si>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</si>
  <si>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</si>
  <si>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</si>
  <si>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</si>
  <si>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</si>
  <si>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</si>
  <si>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</si>
  <si>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</si>
  <si>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</si>
  <si>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</si>
  <si>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</si>
  <si>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</si>
  <si>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</si>
  <si>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</si>
  <si>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</si>
  <si>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</si>
  <si>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</si>
  <si>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</si>
  <si>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</si>
  <si>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</si>
  <si>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</si>
  <si>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</si>
  <si>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</si>
  <si>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</si>
  <si>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</si>
  <si>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</si>
  <si>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</si>
  <si>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</si>
  <si>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</si>
  <si>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</si>
  <si>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</si>
  <si>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</si>
  <si>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</si>
  <si>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</si>
  <si>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</si>
  <si>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</si>
  <si>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</si>
  <si>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</si>
  <si>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</si>
  <si>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</si>
  <si>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</si>
  <si>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</si>
  <si>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</si>
  <si>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</si>
  <si>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</si>
  <si>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</si>
  <si>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</si>
  <si>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</si>
  <si>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</si>
  <si>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</si>
  <si>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</si>
  <si>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</si>
  <si>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</si>
  <si>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</si>
  <si>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</si>
  <si>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</si>
  <si>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</si>
  <si>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</si>
  <si>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</si>
  <si>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</si>
  <si>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</si>
  <si>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</si>
  <si>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</si>
  <si>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</si>
  <si>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</si>
  <si>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</si>
  <si>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</si>
  <si>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</si>
  <si>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</si>
  <si>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</si>
  <si>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</si>
  <si>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</si>
  <si>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</si>
  <si>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</si>
  <si>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</si>
  <si>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</si>
  <si>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</si>
  <si>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</si>
  <si>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</si>
  <si>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</si>
  <si>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</si>
  <si>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</si>
  <si>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</si>
  <si>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</si>
  <si>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</si>
  <si>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</si>
  <si>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</si>
  <si>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</si>
  <si>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</si>
  <si>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</si>
  <si>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</si>
  <si>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</si>
  <si>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</si>
  <si>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</si>
  <si>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</si>
  <si>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</si>
  <si>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</si>
  <si>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</si>
  <si>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</si>
  <si>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</si>
  <si>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</si>
  <si>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</si>
  <si>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</si>
  <si>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</si>
  <si>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</si>
  <si>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</si>
  <si>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</si>
  <si>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</si>
  <si>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</si>
  <si>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</si>
  <si>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</si>
  <si>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</si>
  <si>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</si>
  <si>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</si>
  <si>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</si>
  <si>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</si>
  <si>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</si>
  <si>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</si>
  <si>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</si>
  <si>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</si>
  <si>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</si>
  <si>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</si>
  <si>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</si>
  <si>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</si>
  <si>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</si>
  <si>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</si>
  <si>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</si>
  <si>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</si>
  <si>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</si>
  <si>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</si>
  <si>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</si>
  <si>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</si>
  <si>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</si>
  <si>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</si>
  <si>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</si>
  <si>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</si>
  <si>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</si>
  <si>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</si>
  <si>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</si>
  <si>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</si>
  <si>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</si>
  <si>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</si>
  <si>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</si>
  <si>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</si>
  <si>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</si>
  <si>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</si>
  <si>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</si>
  <si>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</si>
  <si>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</si>
  <si>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</si>
  <si>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</si>
  <si>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</si>
  <si>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</si>
  <si>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</si>
  <si>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</si>
  <si>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</si>
  <si>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</si>
  <si>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</si>
  <si>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</si>
  <si>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</si>
  <si>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</si>
  <si>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</si>
  <si>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</si>
  <si>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</si>
  <si>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</si>
  <si>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</si>
  <si>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</si>
  <si>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</si>
  <si>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</si>
  <si>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</si>
  <si>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</si>
  <si>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</si>
  <si>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</si>
  <si>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</si>
  <si>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</si>
  <si>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</si>
  <si>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</si>
  <si>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</si>
  <si>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</si>
  <si>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</si>
  <si>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</si>
  <si>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</si>
  <si>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</si>
  <si>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</si>
  <si>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</si>
  <si>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</si>
  <si>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</si>
  <si>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</si>
  <si>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</si>
  <si>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</si>
  <si>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</si>
  <si>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</si>
  <si>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</si>
  <si>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</si>
  <si>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</si>
  <si>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</si>
  <si>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</si>
  <si>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</si>
  <si>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</si>
  <si>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</si>
  <si>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</si>
  <si>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</si>
  <si>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</si>
  <si>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</si>
  <si>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</si>
  <si>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</si>
  <si>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</si>
  <si>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</si>
  <si>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</si>
  <si>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</si>
  <si>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</si>
  <si>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</si>
  <si>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</si>
  <si>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</si>
  <si>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</si>
  <si>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</si>
  <si>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</si>
  <si>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</si>
  <si>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</si>
  <si>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</si>
  <si>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</si>
  <si>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</si>
  <si>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</si>
  <si>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</si>
  <si>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</si>
  <si>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</si>
  <si>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</si>
  <si>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</si>
  <si>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</si>
  <si>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</si>
  <si>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</si>
  <si>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</si>
  <si>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</si>
  <si>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</si>
  <si>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</si>
  <si>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</si>
  <si>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</si>
  <si>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</si>
  <si>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</si>
  <si>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</si>
  <si>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</si>
  <si>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</si>
  <si>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</si>
  <si>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</si>
  <si>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</si>
  <si>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</si>
  <si>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</si>
  <si>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</si>
  <si>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</si>
  <si>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</si>
  <si>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</si>
  <si>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</si>
  <si>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</si>
  <si>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</si>
  <si>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</si>
  <si>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</si>
  <si>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</si>
  <si>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</si>
  <si>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</si>
  <si>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</si>
  <si>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</si>
  <si>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</si>
  <si>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</si>
  <si>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</si>
  <si>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</si>
  <si>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</si>
  <si>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</si>
  <si>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</si>
  <si>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</si>
  <si>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</si>
  <si>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</si>
  <si>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</si>
  <si>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</si>
  <si>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</si>
  <si>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</si>
  <si>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</si>
  <si>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</si>
  <si>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</si>
  <si>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</si>
  <si>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</si>
  <si>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</si>
  <si>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</si>
  <si>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</si>
  <si>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</si>
  <si>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</si>
  <si>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</si>
  <si>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</si>
  <si>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</si>
  <si>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</si>
  <si>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</si>
  <si>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</si>
  <si>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</si>
  <si>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</si>
  <si>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</si>
  <si>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</si>
  <si>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</si>
  <si>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</si>
  <si>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</si>
  <si>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</si>
  <si>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</si>
  <si>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</si>
  <si>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</si>
  <si>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</si>
  <si>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</si>
  <si>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</si>
  <si>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</si>
  <si>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</si>
  <si>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</si>
  <si>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</si>
  <si>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</si>
  <si>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</si>
  <si>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</si>
  <si>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</si>
  <si>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</si>
  <si>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</si>
  <si>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</si>
  <si>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</si>
  <si>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</si>
  <si>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</si>
  <si>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</si>
  <si>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</si>
  <si>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</si>
  <si>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</si>
  <si>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</si>
  <si>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</si>
  <si>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</si>
  <si>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</si>
  <si>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</si>
  <si>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</si>
  <si>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</si>
  <si>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</si>
  <si>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</si>
  <si>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</si>
  <si>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</si>
  <si>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</si>
  <si>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</si>
  <si>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</si>
  <si>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</si>
  <si>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</si>
  <si>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</si>
  <si>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</si>
  <si>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</si>
  <si>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</si>
  <si>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</si>
  <si>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</si>
  <si>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</si>
  <si>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</si>
  <si>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</si>
  <si>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</si>
  <si>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</si>
  <si>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</si>
  <si>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</si>
  <si>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</si>
  <si>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</si>
  <si>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</si>
  <si>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</si>
  <si>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</si>
  <si>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</si>
  <si>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</si>
  <si>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</si>
  <si>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</si>
  <si>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</si>
  <si>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</si>
  <si>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</si>
  <si>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</si>
  <si>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</si>
  <si>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</si>
  <si>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</si>
  <si>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</si>
  <si>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</si>
  <si>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</si>
  <si>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</si>
  <si>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</si>
  <si>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</si>
  <si>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</si>
  <si>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</si>
  <si>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</si>
  <si>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</si>
  <si>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</si>
  <si>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</si>
  <si>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</si>
  <si>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</si>
  <si>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</si>
  <si>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</si>
  <si>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</si>
  <si>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</si>
  <si>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</si>
  <si>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</si>
  <si>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</si>
  <si>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</si>
  <si>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</si>
  <si>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</si>
  <si>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</si>
  <si>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</si>
  <si>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</si>
  <si>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</si>
  <si>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</si>
  <si>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</si>
  <si>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</si>
  <si>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</si>
  <si>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</si>
  <si>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</si>
  <si>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</si>
  <si>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</si>
  <si>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</si>
  <si>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</si>
  <si>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</si>
  <si>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</si>
  <si>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</si>
  <si>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</si>
  <si>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</si>
  <si>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</si>
  <si>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</si>
  <si>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</si>
  <si>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</si>
  <si>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</si>
  <si>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</si>
  <si>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</si>
  <si>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</si>
  <si>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</si>
  <si>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</si>
  <si>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</si>
  <si>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</si>
  <si>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</si>
  <si>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</si>
  <si>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</si>
  <si>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</si>
  <si>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</si>
  <si>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</si>
  <si>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</si>
  <si>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</si>
  <si>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</si>
  <si>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</si>
  <si>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</si>
  <si>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</si>
  <si>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</si>
  <si>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</si>
  <si>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</si>
  <si>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</si>
  <si>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</si>
  <si>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</si>
  <si>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</si>
  <si>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</si>
  <si>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</si>
  <si>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</si>
  <si>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</si>
  <si>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</si>
  <si>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</si>
  <si>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</si>
  <si>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</si>
  <si>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</si>
  <si>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</si>
  <si>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</si>
  <si>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</si>
  <si>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</si>
  <si>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</si>
  <si>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</si>
  <si>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</si>
  <si>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</si>
  <si>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</si>
  <si>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</si>
  <si>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</si>
  <si>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</si>
  <si>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</si>
  <si>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</si>
  <si>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</si>
  <si>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</si>
  <si>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</si>
  <si>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</si>
  <si>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</si>
  <si>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</si>
  <si>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</si>
  <si>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</si>
  <si>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</si>
  <si>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</si>
  <si>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</si>
  <si>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</si>
  <si>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</si>
  <si>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</si>
  <si>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</si>
  <si>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</si>
  <si>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</si>
  <si>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</si>
  <si>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</si>
  <si>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</si>
  <si>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</si>
  <si>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</si>
  <si>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</si>
  <si>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</si>
  <si>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</si>
  <si>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</si>
  <si>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</si>
  <si>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</si>
  <si>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</si>
  <si>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</si>
  <si>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</si>
  <si>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</si>
  <si>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</si>
  <si>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</si>
  <si>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</si>
  <si>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</si>
  <si>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</si>
  <si>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</si>
  <si>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</si>
  <si>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</si>
  <si>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</si>
  <si>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</si>
  <si>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</si>
  <si>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</si>
  <si>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</si>
  <si>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</si>
  <si>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</si>
  <si>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</si>
  <si>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</si>
  <si>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</si>
  <si>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</si>
  <si>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</si>
  <si>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</si>
  <si>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</si>
  <si>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</si>
  <si>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</si>
  <si>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</si>
  <si>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</si>
  <si>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</si>
  <si>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</si>
  <si>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</si>
  <si>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</si>
  <si>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</si>
  <si>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</si>
  <si>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</si>
  <si>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</si>
  <si>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</si>
  <si>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</si>
  <si>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</si>
  <si>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</si>
  <si>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</si>
  <si>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</si>
  <si>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</si>
  <si>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</si>
  <si>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</si>
  <si>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</si>
  <si>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</si>
  <si>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</si>
  <si>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</si>
  <si>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</si>
  <si>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</si>
  <si>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</si>
  <si>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</si>
  <si>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</si>
  <si>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</si>
  <si>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</si>
  <si>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</si>
  <si>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</si>
  <si>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</si>
  <si>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</si>
  <si>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</si>
  <si>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</si>
  <si>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</si>
  <si>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</si>
  <si>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</si>
  <si>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</si>
  <si>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</si>
  <si>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</si>
  <si>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</si>
  <si>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</si>
  <si>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</si>
  <si>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</si>
  <si>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</si>
  <si>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</si>
  <si>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</si>
  <si>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</si>
  <si>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</si>
  <si>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</si>
  <si>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</si>
  <si>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</si>
  <si>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</si>
  <si>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</si>
  <si>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</si>
  <si>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</si>
  <si>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</si>
  <si>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</si>
  <si>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</si>
  <si>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</si>
  <si>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</si>
  <si>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</si>
  <si>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</si>
  <si>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</si>
  <si>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</si>
  <si>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</si>
  <si>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</si>
  <si>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</si>
  <si>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</si>
  <si>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</si>
  <si>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</si>
  <si>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</si>
  <si>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</si>
  <si>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</si>
  <si>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</si>
  <si>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</si>
  <si>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</si>
  <si>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</si>
  <si>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</si>
  <si>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</si>
  <si>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</si>
  <si>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</si>
  <si>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</si>
  <si>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</si>
  <si>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</si>
  <si>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</si>
  <si>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</si>
  <si>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</si>
  <si>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</si>
  <si>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</si>
  <si>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</si>
  <si>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</si>
  <si>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</si>
  <si>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</si>
  <si>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</si>
  <si>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</si>
  <si>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</si>
  <si>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</si>
  <si>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</si>
  <si>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</si>
  <si>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</si>
  <si>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</si>
  <si>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</si>
  <si>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</si>
  <si>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</si>
  <si>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</si>
  <si>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</si>
  <si>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</si>
  <si>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</si>
  <si>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</si>
  <si>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</si>
  <si>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</si>
  <si>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</si>
  <si>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</si>
  <si>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</si>
  <si>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</si>
  <si>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</si>
  <si>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</si>
  <si>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</si>
  <si>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</si>
  <si>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</si>
  <si>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</si>
  <si>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</si>
  <si>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</si>
  <si>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</si>
  <si>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</si>
  <si>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</si>
  <si>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</si>
  <si>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</si>
  <si>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</si>
  <si>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</si>
  <si>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</si>
  <si>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</si>
  <si>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</si>
  <si>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</si>
  <si>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</si>
  <si>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</si>
  <si>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</si>
  <si>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</si>
  <si>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</si>
  <si>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</si>
  <si>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</si>
  <si>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</si>
  <si>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</si>
  <si>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</si>
  <si>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</si>
  <si>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</si>
  <si>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</si>
  <si>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</si>
  <si>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</si>
  <si>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</si>
  <si>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</si>
  <si>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</si>
  <si>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</si>
  <si>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</si>
  <si>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</si>
  <si>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</si>
  <si>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</si>
  <si>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</si>
  <si>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</si>
  <si>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</si>
  <si>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</si>
  <si>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</si>
  <si>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</si>
  <si>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</si>
  <si>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</si>
  <si>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</si>
  <si>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</si>
  <si>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</si>
  <si>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</si>
  <si>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</si>
  <si>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</si>
  <si>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</si>
  <si>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</si>
  <si>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</si>
  <si>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</si>
  <si>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</si>
  <si>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</si>
  <si>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</si>
  <si>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</si>
  <si>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</si>
  <si>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</si>
  <si>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</si>
  <si>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</si>
  <si>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</si>
  <si>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</si>
  <si>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</si>
  <si>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</si>
  <si>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</si>
  <si>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</si>
  <si>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</si>
  <si>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</si>
  <si>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</si>
  <si>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</si>
  <si>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</si>
  <si>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</si>
  <si>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</si>
  <si>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</si>
  <si>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</si>
  <si>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</si>
  <si>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</si>
  <si>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</si>
  <si>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</si>
  <si>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</si>
  <si>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</si>
  <si>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</si>
  <si>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</si>
  <si>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</si>
  <si>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</si>
  <si>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</si>
  <si>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</si>
  <si>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</si>
  <si>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</si>
  <si>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</si>
  <si>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</si>
  <si>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</si>
  <si>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</si>
  <si>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</si>
  <si>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</si>
  <si>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</si>
  <si>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</si>
  <si>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</si>
  <si>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</si>
  <si>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</si>
  <si>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</si>
  <si>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</si>
  <si>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</si>
  <si>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</si>
  <si>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</si>
  <si>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</si>
  <si>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</si>
  <si>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</si>
  <si>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</si>
  <si>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</si>
  <si>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</si>
  <si>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</si>
  <si>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</si>
  <si>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</si>
  <si>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</si>
  <si>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</si>
  <si>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</si>
  <si>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</si>
  <si>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</si>
  <si>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</si>
  <si>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</si>
  <si>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</si>
  <si>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</si>
  <si>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</si>
  <si>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</si>
  <si>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</si>
  <si>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</si>
  <si>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</si>
  <si>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</si>
  <si>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</si>
  <si>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</si>
  <si>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</si>
  <si>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</si>
  <si>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</si>
  <si>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</si>
  <si>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</si>
  <si>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</si>
  <si>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</si>
  <si>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</si>
  <si>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</si>
  <si>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</si>
  <si>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</si>
  <si>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</si>
  <si>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</si>
  <si>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</si>
  <si>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</si>
  <si>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</si>
  <si>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</si>
  <si>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</si>
  <si>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</si>
  <si>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</si>
  <si>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</si>
  <si>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</si>
  <si>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</si>
  <si>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</si>
  <si>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</si>
  <si>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</si>
  <si>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</si>
  <si>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</si>
  <si>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</si>
  <si>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</si>
  <si>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</si>
  <si>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</si>
  <si>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</si>
  <si>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</si>
  <si>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</si>
  <si>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</si>
  <si>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</si>
  <si>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</si>
  <si>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</si>
  <si>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</si>
  <si>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</si>
  <si>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</si>
  <si>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</si>
  <si>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</si>
  <si>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</si>
  <si>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</si>
  <si>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</si>
  <si>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</si>
  <si>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</si>
  <si>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</si>
  <si>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</si>
  <si>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</si>
  <si>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</si>
  <si>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</si>
  <si>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</si>
  <si>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</si>
  <si>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</si>
  <si>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</si>
  <si>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</si>
  <si>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</si>
  <si>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</si>
  <si>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</si>
  <si>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</si>
  <si>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</si>
  <si>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</si>
  <si>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</si>
  <si>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</si>
  <si>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</si>
  <si>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</si>
  <si>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</si>
  <si>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</si>
  <si>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</si>
  <si>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</si>
  <si>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</si>
  <si>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</si>
  <si>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</si>
  <si>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</si>
  <si>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</si>
  <si>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</si>
  <si>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</si>
  <si>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</si>
  <si>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</si>
  <si>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</si>
  <si>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</si>
  <si>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</si>
  <si>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</si>
  <si>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</si>
  <si>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</si>
  <si>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</si>
  <si>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</si>
  <si>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</si>
  <si>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</si>
  <si>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</si>
  <si>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</si>
  <si>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</si>
  <si>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</si>
  <si>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</si>
  <si>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</si>
  <si>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</si>
  <si>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</si>
  <si>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</si>
  <si>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</si>
  <si>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</si>
  <si>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</si>
  <si>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</si>
  <si>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</si>
  <si>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</si>
  <si>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</si>
  <si>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</si>
  <si>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</si>
  <si>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</si>
  <si>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</si>
  <si>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</si>
  <si>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</si>
  <si>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</si>
  <si>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</si>
  <si>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</si>
  <si>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</si>
  <si>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</si>
  <si>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</si>
  <si>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</si>
  <si>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</si>
  <si>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</si>
  <si>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</si>
  <si>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</si>
  <si>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</si>
  <si>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</si>
  <si>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</si>
  <si>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</si>
  <si>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</si>
  <si>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</si>
  <si>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</si>
  <si>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</si>
  <si>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</si>
  <si>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</si>
  <si>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</si>
  <si>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</si>
  <si>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</si>
  <si>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</si>
  <si>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</si>
  <si>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</si>
  <si>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</si>
  <si>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</si>
  <si>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</si>
  <si>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</si>
  <si>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</si>
  <si>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</si>
  <si>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</si>
  <si>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</si>
  <si>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</si>
  <si>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</si>
  <si>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</si>
  <si>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</si>
  <si>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</si>
  <si>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</si>
  <si>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</si>
  <si>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</si>
  <si>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</si>
  <si>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</si>
  <si>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</si>
  <si>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</si>
  <si>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</si>
  <si>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</si>
  <si>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</si>
  <si>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</si>
  <si>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</si>
  <si>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</si>
  <si>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</si>
  <si>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</si>
  <si>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</si>
  <si>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</si>
  <si>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</si>
  <si>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</si>
  <si>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</si>
  <si>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</si>
  <si>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</si>
  <si>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</si>
  <si>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</si>
  <si>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</si>
  <si>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</si>
  <si>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</si>
  <si>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</si>
  <si>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</si>
  <si>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</si>
  <si>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</si>
  <si>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</si>
  <si>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</si>
  <si>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</si>
  <si>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</si>
  <si>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</si>
  <si>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</si>
  <si>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</si>
  <si>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</si>
  <si>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</si>
  <si>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</si>
  <si>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</si>
  <si>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</si>
  <si>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</si>
  <si>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</si>
  <si>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</si>
  <si>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</si>
  <si>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</si>
  <si>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</si>
  <si>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</si>
  <si>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</si>
  <si>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</si>
  <si>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</si>
  <si>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</si>
  <si>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</si>
  <si>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</si>
  <si>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</si>
  <si>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</si>
  <si>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</si>
  <si>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</si>
  <si>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</si>
  <si>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</si>
  <si>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</si>
  <si>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</si>
  <si>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</si>
  <si>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</si>
  <si>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</si>
  <si>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</si>
  <si>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</si>
  <si>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</si>
  <si>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</si>
  <si>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</si>
  <si>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</si>
  <si>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</si>
  <si>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</si>
  <si>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</si>
  <si>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</si>
  <si>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</si>
  <si>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</si>
  <si>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</si>
  <si>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</si>
  <si>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</si>
  <si>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</si>
  <si>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</si>
  <si>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</si>
  <si>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</si>
  <si>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</si>
  <si>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</si>
  <si>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</si>
  <si>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</si>
  <si>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</si>
  <si>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</si>
  <si>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</si>
  <si>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</si>
  <si>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</si>
  <si>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</si>
  <si>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</si>
  <si>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</si>
  <si>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</si>
  <si>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</si>
  <si>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</si>
  <si>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</si>
  <si>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</si>
  <si>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</si>
  <si>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</si>
  <si>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</si>
  <si>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</si>
  <si>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</si>
  <si>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</si>
  <si>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</si>
  <si>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</si>
  <si>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</si>
  <si>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</si>
  <si>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</si>
  <si>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</si>
  <si>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</si>
  <si>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</si>
  <si>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</si>
  <si>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</si>
  <si>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</si>
  <si>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</si>
  <si>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</si>
  <si>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</si>
  <si>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</si>
  <si>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</si>
  <si>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</si>
  <si>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</si>
  <si>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</si>
  <si>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</si>
  <si>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</si>
  <si>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</si>
  <si>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</si>
  <si>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</si>
  <si>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</si>
  <si>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</si>
  <si>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</si>
  <si>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</si>
  <si>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</si>
  <si>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</si>
  <si>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</si>
  <si>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</si>
  <si>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</si>
  <si>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</si>
  <si>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</si>
  <si>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</si>
  <si>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</si>
  <si>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</si>
  <si>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</si>
  <si>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</si>
  <si>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</si>
  <si>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</si>
  <si>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</si>
  <si>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</si>
  <si>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</si>
  <si>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</si>
  <si>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</si>
  <si>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</si>
  <si>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</si>
  <si>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</si>
  <si>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</si>
  <si>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</si>
  <si>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</si>
  <si>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</si>
  <si>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</si>
  <si>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</si>
  <si>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</si>
  <si>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</si>
  <si>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</si>
  <si>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</si>
  <si>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</si>
  <si>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</si>
  <si>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</si>
  <si>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</si>
  <si>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</si>
  <si>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</si>
  <si>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</si>
  <si>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</si>
  <si>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</si>
  <si>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</si>
  <si>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</si>
  <si>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</si>
  <si>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</si>
  <si>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</si>
  <si>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</si>
  <si>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</si>
  <si>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</si>
  <si>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</si>
  <si>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</si>
  <si>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</si>
  <si>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</si>
  <si>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</si>
  <si>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</si>
  <si>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</si>
  <si>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</si>
  <si>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</si>
  <si>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</si>
  <si>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</si>
  <si>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</si>
  <si>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</si>
  <si>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</si>
  <si>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</si>
  <si>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</si>
  <si>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</si>
  <si>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</si>
  <si>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</si>
  <si>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</si>
  <si>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</si>
  <si>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</si>
  <si>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</si>
  <si>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</si>
  <si>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</si>
  <si>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</si>
  <si>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</si>
  <si>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</si>
  <si>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</si>
  <si>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</si>
  <si>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</si>
  <si>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</si>
  <si>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</si>
  <si>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</si>
  <si>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</si>
  <si>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</si>
  <si>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</si>
  <si>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</si>
  <si>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</si>
  <si>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</si>
  <si>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</si>
  <si>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</si>
  <si>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</si>
  <si>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</si>
  <si>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</si>
  <si>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</si>
  <si>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</si>
  <si>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</si>
  <si>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</si>
  <si>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</si>
  <si>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</si>
  <si>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</si>
  <si>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</si>
  <si>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</si>
  <si>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</si>
  <si>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</si>
  <si>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</si>
  <si>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</si>
  <si>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</si>
  <si>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</si>
  <si>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</si>
  <si>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</si>
  <si>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</si>
  <si>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</si>
  <si>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</si>
  <si>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</si>
  <si>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</si>
  <si>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</si>
  <si>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</si>
  <si>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</si>
  <si>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</si>
  <si>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</si>
  <si>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</si>
  <si>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</si>
  <si>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</si>
  <si>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</si>
  <si>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</si>
  <si>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</si>
  <si>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</si>
  <si>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</si>
  <si>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</si>
  <si>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</si>
  <si>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</si>
  <si>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</si>
  <si>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</si>
  <si>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</si>
  <si>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</si>
  <si>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</si>
  <si>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</si>
  <si>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</si>
  <si>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</si>
  <si>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</si>
  <si>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</si>
  <si>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</si>
  <si>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</si>
  <si>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</si>
  <si>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</si>
  <si>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</si>
  <si>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</si>
  <si>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</si>
  <si>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</si>
  <si>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</si>
  <si>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</si>
  <si>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</si>
  <si>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</si>
  <si>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</si>
  <si>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</si>
  <si>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</si>
  <si>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</si>
  <si>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</si>
  <si>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</si>
  <si>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</si>
  <si>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</si>
  <si>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</si>
  <si>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</si>
  <si>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</si>
  <si>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</si>
  <si>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</si>
  <si>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</si>
  <si>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</si>
  <si>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</si>
  <si>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</si>
  <si>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</si>
  <si>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</si>
  <si>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</si>
  <si>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</si>
  <si>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</si>
  <si>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</si>
  <si>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</si>
  <si>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</si>
  <si>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</si>
  <si>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</si>
  <si>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</si>
  <si>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</si>
  <si>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</si>
  <si>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</si>
  <si>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</si>
  <si>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</si>
  <si>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</si>
  <si>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</si>
  <si>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</si>
  <si>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</si>
  <si>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</si>
  <si>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</si>
  <si>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</si>
  <si>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</si>
  <si>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</si>
  <si>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</si>
  <si>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</si>
  <si>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</si>
  <si>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</si>
  <si>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</si>
  <si>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</si>
  <si>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</si>
  <si>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</si>
  <si>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</si>
  <si>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</si>
  <si>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</si>
  <si>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</si>
  <si>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</si>
  <si>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</si>
  <si>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</si>
  <si>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</si>
  <si>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</si>
  <si>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</si>
  <si>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</si>
  <si>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</si>
  <si>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</si>
  <si>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</si>
  <si>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</si>
  <si>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</si>
  <si>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</si>
  <si>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</si>
  <si>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</si>
  <si>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</si>
  <si>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</si>
  <si>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</si>
  <si>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</si>
  <si>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</si>
  <si>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</si>
  <si>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</si>
  <si>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</si>
  <si>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</si>
  <si>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</si>
  <si>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</si>
  <si>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</si>
  <si>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</si>
  <si>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</si>
  <si>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</si>
  <si>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</si>
  <si>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</si>
  <si>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</si>
  <si>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</si>
  <si>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</si>
  <si>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</si>
  <si>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</si>
  <si>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</si>
  <si>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</si>
  <si>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</si>
  <si>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</si>
  <si>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</si>
  <si>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</si>
  <si>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</si>
  <si>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</si>
  <si>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</si>
  <si>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</si>
  <si>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</si>
  <si>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</si>
  <si>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</si>
  <si>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</si>
  <si>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</si>
  <si>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</si>
  <si>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</si>
  <si>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</si>
  <si>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</si>
  <si>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</si>
  <si>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</si>
  <si>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</si>
  <si>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</si>
  <si>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</si>
  <si>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</si>
  <si>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</si>
  <si>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</si>
  <si>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</si>
  <si>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</si>
  <si>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</si>
  <si>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</si>
  <si>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</si>
  <si>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</si>
  <si>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</si>
  <si>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</si>
  <si>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</si>
  <si>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</si>
  <si>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</si>
  <si>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</si>
  <si>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</si>
  <si>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</si>
  <si>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</si>
  <si>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</si>
  <si>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</si>
  <si>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</si>
  <si>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</si>
  <si>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</si>
  <si>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</si>
  <si>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</si>
  <si>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</si>
  <si>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</si>
  <si>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</si>
  <si>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</si>
  <si>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</si>
  <si>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</si>
  <si>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</si>
  <si>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</si>
  <si>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</si>
  <si>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</si>
  <si>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</si>
  <si>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</si>
  <si>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</si>
  <si>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</si>
  <si>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</si>
  <si>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</si>
  <si>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</si>
  <si>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</si>
  <si>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</si>
  <si>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</si>
  <si>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</si>
  <si>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</si>
  <si>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</si>
  <si>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</si>
  <si>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</si>
  <si>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</si>
  <si>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</si>
  <si>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</si>
  <si>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</si>
  <si>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</si>
  <si>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</si>
  <si>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</si>
  <si>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</si>
  <si>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</si>
  <si>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</si>
  <si>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</si>
  <si>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</si>
  <si>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</si>
  <si>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</si>
  <si>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</si>
  <si>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</si>
  <si>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</si>
  <si>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</si>
  <si>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</si>
  <si>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</si>
  <si>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</si>
  <si>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</si>
  <si>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</si>
  <si>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</si>
  <si>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</si>
  <si>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</si>
  <si>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</si>
  <si>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</si>
  <si>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</si>
  <si>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</si>
  <si>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</si>
  <si>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</si>
  <si>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</si>
  <si>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</si>
  <si>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</si>
  <si>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</si>
  <si>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</si>
  <si>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</si>
  <si>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</si>
  <si>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</si>
  <si>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</si>
  <si>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</si>
  <si>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</si>
  <si>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</si>
  <si>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</si>
  <si>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</si>
  <si>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</si>
  <si>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</si>
  <si>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</si>
  <si>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</si>
  <si>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</si>
  <si>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</si>
  <si>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</si>
  <si>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</si>
  <si>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</si>
  <si>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</si>
  <si>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</si>
  <si>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</si>
  <si>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</si>
  <si>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</si>
  <si>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</si>
  <si>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</si>
  <si>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</si>
  <si>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</si>
  <si>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</si>
  <si>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</si>
  <si>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</si>
  <si>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</si>
  <si>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</si>
  <si>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</si>
  <si>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</si>
  <si>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</si>
  <si>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</si>
  <si>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</si>
  <si>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</si>
  <si>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</si>
  <si>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</si>
  <si>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</si>
  <si>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</si>
  <si>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</si>
  <si>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</si>
  <si>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</si>
  <si>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</si>
  <si>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</si>
  <si>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</si>
  <si>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</si>
  <si>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</si>
  <si>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</si>
  <si>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</si>
  <si>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</si>
  <si>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</si>
  <si>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</si>
  <si>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</si>
  <si>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</si>
  <si>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</si>
  <si>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</si>
  <si>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</si>
  <si>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</si>
  <si>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</si>
  <si>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</si>
  <si>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</si>
  <si>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</si>
  <si>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</si>
  <si>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</si>
  <si>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</si>
  <si>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</si>
  <si>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</si>
  <si>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</si>
  <si>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</si>
  <si>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</si>
  <si>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</si>
  <si>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</si>
  <si>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</si>
  <si>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</si>
  <si>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</si>
  <si>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</si>
  <si>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</si>
  <si>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</si>
  <si>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</si>
  <si>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</si>
  <si>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</si>
  <si>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</si>
  <si>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</si>
  <si>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</si>
  <si>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</si>
  <si>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</si>
  <si>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</si>
  <si>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</si>
  <si>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</si>
  <si>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</si>
  <si>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</si>
  <si>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</si>
  <si>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</si>
  <si>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</si>
  <si>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</si>
  <si>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</si>
  <si>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</si>
  <si>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</si>
  <si>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</si>
  <si>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</si>
  <si>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</si>
  <si>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</si>
  <si>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</si>
  <si>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</si>
  <si>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</si>
  <si>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</si>
  <si>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</si>
  <si>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</si>
  <si>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</si>
  <si>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</si>
  <si>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</si>
  <si>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</si>
  <si>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</si>
  <si>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</si>
  <si>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</si>
  <si>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</si>
  <si>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</si>
  <si>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</si>
  <si>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</si>
  <si>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</si>
  <si>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</si>
  <si>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</si>
  <si>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</si>
  <si>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</si>
  <si>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</si>
  <si>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</si>
  <si>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</si>
  <si>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</si>
  <si>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</si>
  <si>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</si>
  <si>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</si>
  <si>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</si>
  <si>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</si>
  <si>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</si>
  <si>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</si>
  <si>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</si>
  <si>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</si>
  <si>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</si>
  <si>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</si>
  <si>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</si>
  <si>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</si>
  <si>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</si>
  <si>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</si>
  <si>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</si>
  <si>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</si>
  <si>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</si>
  <si>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</si>
  <si>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</si>
  <si>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</si>
  <si>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</si>
  <si>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</si>
  <si>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</si>
  <si>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</si>
  <si>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</si>
  <si>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</si>
  <si>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</si>
  <si>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</si>
  <si>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</si>
  <si>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</si>
  <si>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</si>
  <si>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</si>
  <si>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</si>
  <si>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</si>
  <si>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</si>
  <si>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</si>
  <si>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</si>
  <si>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</si>
  <si>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</si>
  <si>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</si>
  <si>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</si>
  <si>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</si>
  <si>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</si>
  <si>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</si>
  <si>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</si>
  <si>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</si>
  <si>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</si>
  <si>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</si>
  <si>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</si>
  <si>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</si>
  <si>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</si>
  <si>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</si>
  <si>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</si>
  <si>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</si>
  <si>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</si>
  <si>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</si>
  <si>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</si>
  <si>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</si>
  <si>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</si>
  <si>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</si>
  <si>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</si>
  <si>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</si>
  <si>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</si>
  <si>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</si>
  <si>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</si>
  <si>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</si>
  <si>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</si>
  <si>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</si>
  <si>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</si>
  <si>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</si>
  <si>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</si>
  <si>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</si>
  <si>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</si>
  <si>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</si>
  <si>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</si>
  <si>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</si>
  <si>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</si>
  <si>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</si>
  <si>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</si>
  <si>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</si>
  <si>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</si>
  <si>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</si>
  <si>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</si>
  <si>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</si>
  <si>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</si>
  <si>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</si>
  <si>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</si>
  <si>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</si>
  <si>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</si>
  <si>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</si>
  <si>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</si>
  <si>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</si>
  <si>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</si>
  <si>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</si>
  <si>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</si>
  <si>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</si>
  <si>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</si>
  <si>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</si>
  <si>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</si>
  <si>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</si>
  <si>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</si>
  <si>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</si>
  <si>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</si>
  <si>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</si>
  <si>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</si>
  <si>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</si>
  <si>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</si>
  <si>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</si>
  <si>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</si>
  <si>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</si>
  <si>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</si>
  <si>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</si>
  <si>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</si>
  <si>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</si>
  <si>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</si>
  <si>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</si>
  <si>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</si>
  <si>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</si>
  <si>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</si>
  <si>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</si>
  <si>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</si>
  <si>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</si>
  <si>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</si>
  <si>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</si>
  <si>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</si>
  <si>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</si>
  <si>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</si>
  <si>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</si>
  <si>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</si>
  <si>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</si>
  <si>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</si>
  <si>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</si>
  <si>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</si>
  <si>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</si>
  <si>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</si>
  <si>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</si>
  <si>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</si>
  <si>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</si>
  <si>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</si>
  <si>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</si>
  <si>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</si>
  <si>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</si>
  <si>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</si>
  <si>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</si>
  <si>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</si>
  <si>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</si>
  <si>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</si>
  <si>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</si>
  <si>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</si>
  <si>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</si>
  <si>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</si>
  <si>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</si>
  <si>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</si>
  <si>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</si>
  <si>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</si>
  <si>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</si>
  <si>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</si>
  <si>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</si>
  <si>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</si>
  <si>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</si>
  <si>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</si>
  <si>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</si>
  <si>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</si>
  <si>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</si>
  <si>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</si>
  <si>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</si>
  <si>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</si>
  <si>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</si>
  <si>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</si>
  <si>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</si>
  <si>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</si>
  <si>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</si>
  <si>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</si>
  <si>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</si>
  <si>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</si>
  <si>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</si>
  <si>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</si>
  <si>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</si>
  <si>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</si>
  <si>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</si>
  <si>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</si>
  <si>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</si>
  <si>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</si>
  <si>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</si>
  <si>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</si>
  <si>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</si>
  <si>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</si>
  <si>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</si>
  <si>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</si>
  <si>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</si>
  <si>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</si>
  <si>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</si>
  <si>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</si>
  <si>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</si>
  <si>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</si>
  <si>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</si>
  <si>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</si>
  <si>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</si>
  <si>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</si>
  <si>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</si>
  <si>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</si>
  <si>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</si>
  <si>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</si>
  <si>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</si>
  <si>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</si>
  <si>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</si>
  <si>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</si>
  <si>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</si>
  <si>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</si>
  <si>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</si>
  <si>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</si>
  <si>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</si>
  <si>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</si>
  <si>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</si>
  <si>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</si>
  <si>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</si>
  <si>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</si>
  <si>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</si>
  <si>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</si>
  <si>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</si>
  <si>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</si>
  <si>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</si>
  <si>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</si>
  <si>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</si>
  <si>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</si>
  <si>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</si>
  <si>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</si>
  <si>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</si>
  <si>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</si>
  <si>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</si>
  <si>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</si>
  <si>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</si>
  <si>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</si>
  <si>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</si>
  <si>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</si>
  <si>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</si>
  <si>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</si>
  <si>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</si>
  <si>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</si>
  <si>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</si>
  <si>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</si>
  <si>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</si>
  <si>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</si>
  <si>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</si>
  <si>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</si>
  <si>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</si>
  <si>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</si>
  <si>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</si>
  <si>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</si>
  <si>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</si>
  <si>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</si>
  <si>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</si>
  <si>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</si>
  <si>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</si>
  <si>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</si>
  <si>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</si>
  <si>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</si>
  <si>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</si>
  <si>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</si>
  <si>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</si>
  <si>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</si>
  <si>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</si>
  <si>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</si>
  <si>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</si>
  <si>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</si>
  <si>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</si>
  <si>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</si>
  <si>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</si>
  <si>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</si>
  <si>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</si>
  <si>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</si>
  <si>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</si>
  <si>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</si>
  <si>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</si>
  <si>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</si>
  <si>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</si>
  <si>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</si>
  <si>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</si>
  <si>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</si>
  <si>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</si>
  <si>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</si>
  <si>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</si>
  <si>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</si>
  <si>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</si>
  <si>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</si>
  <si>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</si>
  <si>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</si>
  <si>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</si>
  <si>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</si>
  <si>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</si>
  <si>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</si>
  <si>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</si>
  <si>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</si>
  <si>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</si>
  <si>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</si>
  <si>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</si>
  <si>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</si>
  <si>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</si>
  <si>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</si>
  <si>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</si>
  <si>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</si>
  <si>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</si>
  <si>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</si>
  <si>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</si>
  <si>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</si>
  <si>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</si>
  <si>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</si>
  <si>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</si>
  <si>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</si>
  <si>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</si>
  <si>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</si>
  <si>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</si>
  <si>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</si>
  <si>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</si>
  <si>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</si>
  <si>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</si>
  <si>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</si>
  <si>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</si>
  <si>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</si>
  <si>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</si>
  <si>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</si>
  <si>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</si>
  <si>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</si>
  <si>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</si>
  <si>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</si>
  <si>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</si>
  <si>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</si>
  <si>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</si>
  <si>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</si>
  <si>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</si>
  <si>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</si>
  <si>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</si>
  <si>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</si>
  <si>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</si>
  <si>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</si>
  <si>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</si>
  <si>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</si>
  <si>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</si>
  <si>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</si>
  <si>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</si>
  <si>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</si>
  <si>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</si>
  <si>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</si>
  <si>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</si>
  <si>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</si>
  <si>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</si>
  <si>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</si>
  <si>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</si>
  <si>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</si>
  <si>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</si>
  <si>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</si>
  <si>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</si>
  <si>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</si>
  <si>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</si>
  <si>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</si>
  <si>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</si>
  <si>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</si>
  <si>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</si>
  <si>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</si>
  <si>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</si>
  <si>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</si>
  <si>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</si>
  <si>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</si>
  <si>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</si>
  <si>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</si>
  <si>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</si>
  <si>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</si>
  <si>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</si>
  <si>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</si>
  <si>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</si>
  <si>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</si>
  <si>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</si>
  <si>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</si>
  <si>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</si>
  <si>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</si>
  <si>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</si>
  <si>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</si>
  <si>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</si>
  <si>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</si>
  <si>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</si>
  <si>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</si>
  <si>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</si>
  <si>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</si>
  <si>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</si>
  <si>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</si>
  <si>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</si>
  <si>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</si>
  <si>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</si>
  <si>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</si>
  <si>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</si>
  <si>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</si>
  <si>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</si>
  <si>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</si>
  <si>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</si>
  <si>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</si>
  <si>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</si>
  <si>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</si>
  <si>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</si>
  <si>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</si>
  <si>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</si>
  <si>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</si>
  <si>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</si>
  <si>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</si>
  <si>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</si>
  <si>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</si>
  <si>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</si>
  <si>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</si>
  <si>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</si>
  <si>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</si>
  <si>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</si>
  <si>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</si>
  <si>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</si>
  <si>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</si>
  <si>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</si>
  <si>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</si>
  <si>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</si>
  <si>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</si>
  <si>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</si>
  <si>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</si>
  <si>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</si>
  <si>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</si>
  <si>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</si>
  <si>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</si>
  <si>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</si>
  <si>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</si>
  <si>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</si>
  <si>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</si>
  <si>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</si>
  <si>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</si>
  <si>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</si>
  <si>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</si>
  <si>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</si>
  <si>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</si>
  <si>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</si>
  <si>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</si>
  <si>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</si>
  <si>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</si>
  <si>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</si>
  <si>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</si>
  <si>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</si>
  <si>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</si>
  <si>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</si>
  <si>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</si>
  <si>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</si>
  <si>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</si>
  <si>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</si>
  <si>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</si>
  <si>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</si>
  <si>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</si>
  <si>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</si>
  <si>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</si>
  <si>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</si>
  <si>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</si>
  <si>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</si>
  <si>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</si>
  <si>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</si>
  <si>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</si>
  <si>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</si>
  <si>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</si>
  <si>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</si>
  <si>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</si>
  <si>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</si>
  <si>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</si>
  <si>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</si>
  <si>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</si>
  <si>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</si>
  <si>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</si>
  <si>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</si>
  <si>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</si>
  <si>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</si>
  <si>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</si>
  <si>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</si>
  <si>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</si>
  <si>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</si>
  <si>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</si>
  <si>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</si>
  <si>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</si>
  <si>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</si>
  <si>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</si>
  <si>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</si>
  <si>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</si>
  <si>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</si>
  <si>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</si>
  <si>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</si>
  <si>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</si>
  <si>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</si>
  <si>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</si>
  <si>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</si>
  <si>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</si>
  <si>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</si>
  <si>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</si>
  <si>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</si>
  <si>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</si>
  <si>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</si>
  <si>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</si>
  <si>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</si>
  <si>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</si>
  <si>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</si>
  <si>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</si>
  <si>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</si>
  <si>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</si>
  <si>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</si>
  <si>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</si>
  <si>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</si>
  <si>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</si>
  <si>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</si>
  <si>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</si>
  <si>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</si>
  <si>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</si>
  <si>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</si>
  <si>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</si>
  <si>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</si>
  <si>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</si>
  <si>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</si>
  <si>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</si>
  <si>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</si>
  <si>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</si>
  <si>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</si>
  <si>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</si>
  <si>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</si>
  <si>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</si>
  <si>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</si>
  <si>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</si>
  <si>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</si>
  <si>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</si>
  <si>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</si>
  <si>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</si>
  <si>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</si>
  <si>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</si>
  <si>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</si>
  <si>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</si>
  <si>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</si>
  <si>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</si>
  <si>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</si>
  <si>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</si>
  <si>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</si>
  <si>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</si>
  <si>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</si>
  <si>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</si>
  <si>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</si>
  <si>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</si>
  <si>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</si>
  <si>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</si>
  <si>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</si>
  <si>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</si>
  <si>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</si>
  <si>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</si>
  <si>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</si>
  <si>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</si>
  <si>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</si>
  <si>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</si>
  <si>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</si>
  <si>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</si>
  <si>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</si>
  <si>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</si>
  <si>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</si>
  <si>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</si>
  <si>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</si>
  <si>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</si>
  <si>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</si>
  <si>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</si>
  <si>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</si>
  <si>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</si>
  <si>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</si>
  <si>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</si>
  <si>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</si>
  <si>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</si>
  <si>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</si>
  <si>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</si>
  <si>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</si>
  <si>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</si>
  <si>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</si>
  <si>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</si>
  <si>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</si>
  <si>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</si>
  <si>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</si>
  <si>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</si>
  <si>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</si>
  <si>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</si>
  <si>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</si>
  <si>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</si>
  <si>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</si>
  <si>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</si>
  <si>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</si>
  <si>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</si>
  <si>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</si>
  <si>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</si>
  <si>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</si>
  <si>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</si>
  <si>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</si>
  <si>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</si>
  <si>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</si>
  <si>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</si>
  <si>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</si>
  <si>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</si>
  <si>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</si>
  <si>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</si>
  <si>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</si>
  <si>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</si>
  <si>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</si>
  <si>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</si>
  <si>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</si>
  <si>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</si>
  <si>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</si>
  <si>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</si>
  <si>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</si>
  <si>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</si>
  <si>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</si>
  <si>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</si>
  <si>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</si>
  <si>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</si>
  <si>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</si>
  <si>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</si>
  <si>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</si>
  <si>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</si>
  <si>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</si>
  <si>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</si>
  <si>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</si>
  <si>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</si>
  <si>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</si>
  <si>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</si>
  <si>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</si>
  <si>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</si>
  <si>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</si>
  <si>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</si>
  <si>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</si>
  <si>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</si>
  <si>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</si>
  <si>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</si>
  <si>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</si>
  <si>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</si>
  <si>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</si>
  <si>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</si>
  <si>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</si>
  <si>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</si>
  <si>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</si>
  <si>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</si>
  <si>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</si>
  <si>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</si>
  <si>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</si>
  <si>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</si>
  <si>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</si>
  <si>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</si>
  <si>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</si>
  <si>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</si>
  <si>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</si>
  <si>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</si>
  <si>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</si>
  <si>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</si>
  <si>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</si>
  <si>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</si>
  <si>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</si>
  <si>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</si>
  <si>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</si>
  <si>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</si>
  <si>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</si>
  <si>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</si>
  <si>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</si>
  <si>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</si>
  <si>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</si>
  <si>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</si>
  <si>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</si>
  <si>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</si>
  <si>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</si>
  <si>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</si>
  <si>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</si>
  <si>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</si>
  <si>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</si>
  <si>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</si>
  <si>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</si>
  <si>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</si>
  <si>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</si>
  <si>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</si>
  <si>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</si>
  <si>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</si>
  <si>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</si>
  <si>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</si>
  <si>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</si>
  <si>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</si>
  <si>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</si>
  <si>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</si>
  <si>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</si>
  <si>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</si>
  <si>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</si>
  <si>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</si>
  <si>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</si>
  <si>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</si>
  <si>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</si>
  <si>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</si>
  <si>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</si>
  <si>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</si>
  <si>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</si>
  <si>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</si>
  <si>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</si>
  <si>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</si>
  <si>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</si>
  <si>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</si>
  <si>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</si>
  <si>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</si>
  <si>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</si>
  <si>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</si>
  <si>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</si>
  <si>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</si>
  <si>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</si>
  <si>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</si>
  <si>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</si>
  <si>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</si>
  <si>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</si>
  <si>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</si>
  <si>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</si>
  <si>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</si>
  <si>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</si>
  <si>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</si>
  <si>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</si>
  <si>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</si>
  <si>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</si>
  <si>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</si>
  <si>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</si>
  <si>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</si>
  <si>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</si>
  <si>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</si>
  <si>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</si>
  <si>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</si>
  <si>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</si>
  <si>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</si>
  <si>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</si>
  <si>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</si>
  <si>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</si>
  <si>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</si>
  <si>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</si>
  <si>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</si>
  <si>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</si>
  <si>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</si>
  <si>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</si>
  <si>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</si>
  <si>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</si>
  <si>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</si>
  <si>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</si>
  <si>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</si>
  <si>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</si>
  <si>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</si>
  <si>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</si>
  <si>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</si>
  <si>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</si>
  <si>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</si>
  <si>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</si>
  <si>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</si>
  <si>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</si>
  <si>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</si>
  <si>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</si>
  <si>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</si>
  <si>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</si>
  <si>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</si>
  <si>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</si>
  <si>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</si>
  <si>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</si>
  <si>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</si>
  <si>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</si>
  <si>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</si>
  <si>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</si>
  <si>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</si>
  <si>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</si>
  <si>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</si>
  <si>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</si>
  <si>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</si>
  <si>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</si>
  <si>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</si>
  <si>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</si>
  <si>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</si>
  <si>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</si>
  <si>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</si>
  <si>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</si>
  <si>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</si>
  <si>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</si>
  <si>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</si>
  <si>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</si>
  <si>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</si>
  <si>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</si>
  <si>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</si>
  <si>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</si>
  <si>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</si>
  <si>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</si>
  <si>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</si>
  <si>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</si>
  <si>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</si>
  <si>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</si>
  <si>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</si>
  <si>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</si>
  <si>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</si>
  <si>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</si>
  <si>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</si>
  <si>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</si>
  <si>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</si>
  <si>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</si>
  <si>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</si>
  <si>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</si>
  <si>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</si>
  <si>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</si>
  <si>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</si>
  <si>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</si>
  <si>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</si>
  <si>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</si>
  <si>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</si>
  <si>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</si>
  <si>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</si>
  <si>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</si>
  <si>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</si>
  <si>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</si>
  <si>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</si>
  <si>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</si>
  <si>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</si>
  <si>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</si>
  <si>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</si>
  <si>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</si>
  <si>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</si>
  <si>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</si>
  <si>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</si>
  <si>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</si>
  <si>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</si>
  <si>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</si>
  <si>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</si>
  <si>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</si>
  <si>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</si>
  <si>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</si>
  <si>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</si>
  <si>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</si>
  <si>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</si>
  <si>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</si>
  <si>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</si>
  <si>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</si>
  <si>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</si>
  <si>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</si>
  <si>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</si>
  <si>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</si>
  <si>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</si>
  <si>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</si>
  <si>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</si>
  <si>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</si>
  <si>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</si>
  <si>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</si>
  <si>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</si>
  <si>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</si>
  <si>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</si>
  <si>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</si>
  <si>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</si>
  <si>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</si>
  <si>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</si>
  <si>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</si>
  <si>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</si>
  <si>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</si>
  <si>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</si>
  <si>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</si>
  <si>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</si>
  <si>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</si>
  <si>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</si>
  <si>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</si>
  <si>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</si>
  <si>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</si>
  <si>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</si>
  <si>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</si>
  <si>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</si>
  <si>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</si>
  <si>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</si>
  <si>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</si>
  <si>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</si>
  <si>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</si>
  <si>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</si>
  <si>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</si>
  <si>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</si>
  <si>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</si>
  <si>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</si>
  <si>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</si>
  <si>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</si>
  <si>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</si>
  <si>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</si>
  <si>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</si>
  <si>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</si>
  <si>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</si>
  <si>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</si>
  <si>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</si>
  <si>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</si>
  <si>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</si>
  <si>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</si>
  <si>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</si>
  <si>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</si>
  <si>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</si>
  <si>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</si>
  <si>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</si>
  <si>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</si>
  <si>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</si>
  <si>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</si>
  <si>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</si>
  <si>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</si>
  <si>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</si>
  <si>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</si>
  <si>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</si>
  <si>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</si>
  <si>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</si>
  <si>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</si>
  <si>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</si>
  <si>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</si>
  <si>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</si>
  <si>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</si>
  <si>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</si>
  <si>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</si>
  <si>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</si>
  <si>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</si>
  <si>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</si>
  <si>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</si>
  <si>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</si>
  <si>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</si>
  <si>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</si>
  <si>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</si>
  <si>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</si>
  <si>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</si>
  <si>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</si>
  <si>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</si>
  <si>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</si>
  <si>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</si>
  <si>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</si>
  <si>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</si>
  <si>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</si>
  <si>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</si>
  <si>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</si>
  <si>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</si>
  <si>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</si>
  <si>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</si>
  <si>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</si>
  <si>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</si>
  <si>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</si>
  <si>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</si>
  <si>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</si>
  <si>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</si>
  <si>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</si>
  <si>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</si>
  <si>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</si>
  <si>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</si>
  <si>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</si>
  <si>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</si>
  <si>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</si>
  <si>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</si>
  <si>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</si>
  <si>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</si>
  <si>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</si>
  <si>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</si>
  <si>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</si>
  <si>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</si>
  <si>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</si>
  <si>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</si>
  <si>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</si>
  <si>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</si>
  <si>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</si>
  <si>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</si>
  <si>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</si>
  <si>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</si>
  <si>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</si>
  <si>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</si>
  <si>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</si>
  <si>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</si>
  <si>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</si>
  <si>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</si>
  <si>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</si>
  <si>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</si>
  <si>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</si>
  <si>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</si>
  <si>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</si>
  <si>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</si>
  <si>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</si>
  <si>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</si>
  <si>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</si>
  <si>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</si>
  <si>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</si>
  <si>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</si>
  <si>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</si>
  <si>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</si>
  <si>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</si>
  <si>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</si>
  <si>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</si>
  <si>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</si>
  <si>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</si>
  <si>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</si>
  <si>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</si>
  <si>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</si>
  <si>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</si>
  <si>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</si>
  <si>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</si>
  <si>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</si>
  <si>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</si>
  <si>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</si>
  <si>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</si>
  <si>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</si>
  <si>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</si>
  <si>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</si>
  <si>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</si>
  <si>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</si>
  <si>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</si>
  <si>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</si>
  <si>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</si>
  <si>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</si>
  <si>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</si>
  <si>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</si>
  <si>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</si>
  <si>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</si>
  <si>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</si>
  <si>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</si>
  <si>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</si>
  <si>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</si>
  <si>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</si>
  <si>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</si>
  <si>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</si>
  <si>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</si>
  <si>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</si>
  <si>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</si>
  <si>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</si>
  <si>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</si>
  <si>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</si>
  <si>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</si>
  <si>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</si>
  <si>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</si>
  <si>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</si>
  <si>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</si>
  <si>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</si>
  <si>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</si>
  <si>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</si>
  <si>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</si>
  <si>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</si>
  <si>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</si>
  <si>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</si>
  <si>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</si>
  <si>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</si>
  <si>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</si>
  <si>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</si>
  <si>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</si>
  <si>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</si>
  <si>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</si>
  <si>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</si>
  <si>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</si>
  <si>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</si>
  <si>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</si>
  <si>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</si>
  <si>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</si>
  <si>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</si>
  <si>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</si>
  <si>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</si>
  <si>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</si>
  <si>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</si>
  <si>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</si>
  <si>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</si>
  <si>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</si>
  <si>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</si>
  <si>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</si>
  <si>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</si>
  <si>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</si>
  <si>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</si>
  <si>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</si>
  <si>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</si>
  <si>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</si>
  <si>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</si>
  <si>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</si>
  <si>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</si>
  <si>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</si>
  <si>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</si>
  <si>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</si>
  <si>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</si>
  <si>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</si>
  <si>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</si>
  <si>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</si>
  <si>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</si>
  <si>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</si>
  <si>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</si>
  <si>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</si>
  <si>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</si>
  <si>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</si>
  <si>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</si>
  <si>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</si>
  <si>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</si>
  <si>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</si>
  <si>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</si>
  <si>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</si>
  <si>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</si>
  <si>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</si>
  <si>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</si>
  <si>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</si>
  <si>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</si>
  <si>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</si>
  <si>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</si>
  <si>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</si>
  <si>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</si>
  <si>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</si>
  <si>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</si>
  <si>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</si>
  <si>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</si>
  <si>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</si>
  <si>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</si>
  <si>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</si>
  <si>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</si>
  <si>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</si>
  <si>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</si>
  <si>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</si>
  <si>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</si>
  <si>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</si>
  <si>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</si>
  <si>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</si>
  <si>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</si>
  <si>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</si>
  <si>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</si>
  <si>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</si>
  <si>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</si>
  <si>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</si>
  <si>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</si>
  <si>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</si>
  <si>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</si>
  <si>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</si>
  <si>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</si>
  <si>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</si>
  <si>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</si>
  <si>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</si>
  <si>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</si>
  <si>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</si>
  <si>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</si>
  <si>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</si>
  <si>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</si>
  <si>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</si>
  <si>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</si>
  <si>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</si>
  <si>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</si>
  <si>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</si>
  <si>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</si>
  <si>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</si>
  <si>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</si>
  <si>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</si>
  <si>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</si>
  <si>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</si>
  <si>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</si>
  <si>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</si>
  <si>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</si>
  <si>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</si>
  <si>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</si>
  <si>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</si>
  <si>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</si>
  <si>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</si>
  <si>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</si>
  <si>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</si>
  <si>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</si>
  <si>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</si>
  <si>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</si>
  <si>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</si>
  <si>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</si>
  <si>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</si>
  <si>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</si>
  <si>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</si>
  <si>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</si>
  <si>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</si>
  <si>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</si>
  <si>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</si>
  <si>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</si>
  <si>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</si>
  <si>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</si>
  <si>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</si>
  <si>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</si>
  <si>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</si>
  <si>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</si>
  <si>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</si>
  <si>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</si>
  <si>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</si>
  <si>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</si>
  <si>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</si>
  <si>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</si>
  <si>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</si>
  <si>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</si>
  <si>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</si>
  <si>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</si>
  <si>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</si>
  <si>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</si>
  <si>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</si>
  <si>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</si>
  <si>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</si>
  <si>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</si>
  <si>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</si>
  <si>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</si>
  <si>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</si>
  <si>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</si>
  <si>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</si>
  <si>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</si>
  <si>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</si>
  <si>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</si>
  <si>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</si>
  <si>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</si>
  <si>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</si>
  <si>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</si>
  <si>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</si>
  <si>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</si>
  <si>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</si>
  <si>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</si>
  <si>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</si>
  <si>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</si>
  <si>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</si>
  <si>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</si>
  <si>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</si>
  <si>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</si>
  <si>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</si>
  <si>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</si>
  <si>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</si>
  <si>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</si>
  <si>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</si>
  <si>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</si>
  <si>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</si>
  <si>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</si>
  <si>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</si>
  <si>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</si>
  <si>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</si>
  <si>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</si>
  <si>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</si>
  <si>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</si>
  <si>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</si>
  <si>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</si>
  <si>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</si>
  <si>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</si>
  <si>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</si>
  <si>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</si>
  <si>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</si>
  <si>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</si>
  <si>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</si>
  <si>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</si>
  <si>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</si>
  <si>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</si>
  <si>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</si>
  <si>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</si>
  <si>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</si>
  <si>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</si>
  <si>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</si>
  <si>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</si>
  <si>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</si>
  <si>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</si>
  <si>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</si>
  <si>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</si>
  <si>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</si>
  <si>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</si>
  <si>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</si>
  <si>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</si>
  <si>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</si>
  <si>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</si>
  <si>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</si>
  <si>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</si>
  <si>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</si>
  <si>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</si>
  <si>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</si>
  <si>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</si>
  <si>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</si>
  <si>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</si>
  <si>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</si>
  <si>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</si>
  <si>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</si>
  <si>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</si>
  <si>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</si>
  <si>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</si>
  <si>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</si>
  <si>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</si>
  <si>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</si>
  <si>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</si>
  <si>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</si>
  <si>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</si>
  <si>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</si>
  <si>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</si>
  <si>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</si>
  <si>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</si>
  <si>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</si>
  <si>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</si>
  <si>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</si>
  <si>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</si>
  <si>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</si>
  <si>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</si>
  <si>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</si>
  <si>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</si>
  <si>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</si>
  <si>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</si>
  <si>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</si>
  <si>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</si>
  <si>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</si>
  <si>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</si>
  <si>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</si>
  <si>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</si>
  <si>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</si>
  <si>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</si>
  <si>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</si>
  <si>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</si>
  <si>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</si>
  <si>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</si>
  <si>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</si>
  <si>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</si>
  <si>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</si>
  <si>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</si>
  <si>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</si>
  <si>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</si>
  <si>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</si>
  <si>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</si>
  <si>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</si>
  <si>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</si>
  <si>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</si>
  <si>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</si>
  <si>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</si>
  <si>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</si>
  <si>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</si>
  <si>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</si>
  <si>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</si>
  <si>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</si>
  <si>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</si>
  <si>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</si>
  <si>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</si>
  <si>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</si>
  <si>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</si>
  <si>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</si>
  <si>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</si>
  <si>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</si>
  <si>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</si>
  <si>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</si>
  <si>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</si>
  <si>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</si>
  <si>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</si>
  <si>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</si>
  <si>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</si>
  <si>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</si>
  <si>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</si>
  <si>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</si>
  <si>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</si>
  <si>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</si>
  <si>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</si>
  <si>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</si>
  <si>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</si>
  <si>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</si>
  <si>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</si>
  <si>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</si>
  <si>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</si>
  <si>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</si>
  <si>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</si>
  <si>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</si>
  <si>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</si>
  <si>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</si>
  <si>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</si>
  <si>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</si>
  <si>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</si>
  <si>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</si>
  <si>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</si>
  <si>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</si>
  <si>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</si>
  <si>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</si>
  <si>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</si>
  <si>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</si>
  <si>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</si>
  <si>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</si>
  <si>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</si>
  <si>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</si>
  <si>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</si>
  <si>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</si>
  <si>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</si>
  <si>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</si>
  <si>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</si>
  <si>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</si>
  <si>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</si>
  <si>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</si>
  <si>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</si>
  <si>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</si>
  <si>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</si>
  <si>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</si>
  <si>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</si>
  <si>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</si>
  <si>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</si>
  <si>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</si>
  <si>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</si>
  <si>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</si>
  <si>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</si>
  <si>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</si>
  <si>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</si>
  <si>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</si>
  <si>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</si>
  <si>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</si>
  <si>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</si>
  <si>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</si>
  <si>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</si>
  <si>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</si>
  <si>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</si>
  <si>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</si>
  <si>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</si>
  <si>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</si>
  <si>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</si>
  <si>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</si>
  <si>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</si>
  <si>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</si>
  <si>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</si>
  <si>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</si>
  <si>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</si>
  <si>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</si>
  <si>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</si>
  <si>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</si>
  <si>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</si>
  <si>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</si>
  <si>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</si>
  <si>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</si>
  <si>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</si>
  <si>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</si>
  <si>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</si>
  <si>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</si>
  <si>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</si>
  <si>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</si>
  <si>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</si>
  <si>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</si>
  <si>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</si>
  <si>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</si>
  <si>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</si>
  <si>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</si>
  <si>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</si>
  <si>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</si>
  <si>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</si>
  <si>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</si>
  <si>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</si>
  <si>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</si>
  <si>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</si>
  <si>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</si>
  <si>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</si>
  <si>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</si>
  <si>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</si>
  <si>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</si>
  <si>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</si>
  <si>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</si>
  <si>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</si>
  <si>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</si>
  <si>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</si>
  <si>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</si>
  <si>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</si>
  <si>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</si>
  <si>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</si>
  <si>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</si>
  <si>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</si>
  <si>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</si>
  <si>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</si>
  <si>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</si>
  <si>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</si>
  <si>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</si>
  <si>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</si>
  <si>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</si>
  <si>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</si>
  <si>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</si>
  <si>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</si>
  <si>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</si>
  <si>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</si>
  <si>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</si>
  <si>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</si>
  <si>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</si>
  <si>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</si>
  <si>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</si>
  <si>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</si>
  <si>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</si>
  <si>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</si>
  <si>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</si>
  <si>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</si>
  <si>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</si>
  <si>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</si>
  <si>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</si>
  <si>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</si>
  <si>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</si>
  <si>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</si>
  <si>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</si>
  <si>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</si>
  <si>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</si>
  <si>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</si>
  <si>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</si>
  <si>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</si>
  <si>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</si>
  <si>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</si>
  <si>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</si>
  <si>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</si>
  <si>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</si>
  <si>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</si>
  <si>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</si>
  <si>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</si>
  <si>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</si>
  <si>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</si>
  <si>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</si>
  <si>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</si>
  <si>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</si>
  <si>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</si>
  <si>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</si>
  <si>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</si>
  <si>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</si>
  <si>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</si>
  <si>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</si>
  <si>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</si>
  <si>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</si>
  <si>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</si>
  <si>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</si>
  <si>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</si>
  <si>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</si>
  <si>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</si>
  <si>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</si>
  <si>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</si>
  <si>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</si>
  <si>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</si>
  <si>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</si>
  <si>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</si>
  <si>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</si>
  <si>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</si>
  <si>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</si>
  <si>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</si>
  <si>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</si>
  <si>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</si>
  <si>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</si>
  <si>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</si>
  <si>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</si>
  <si>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</si>
  <si>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</si>
  <si>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</si>
  <si>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</si>
  <si>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</si>
  <si>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</si>
  <si>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</si>
  <si>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</si>
  <si>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</si>
  <si>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</si>
  <si>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</si>
  <si>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</si>
  <si>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</si>
  <si>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</si>
  <si>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</si>
  <si>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</si>
  <si>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</si>
  <si>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</si>
  <si>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</si>
  <si>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</si>
  <si>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</si>
  <si>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</si>
  <si>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</si>
  <si>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</si>
  <si>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</si>
  <si>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</si>
  <si>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</si>
  <si>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</si>
  <si>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</si>
  <si>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</si>
  <si>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</si>
  <si>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</si>
  <si>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</si>
  <si>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</si>
  <si>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</si>
  <si>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</si>
  <si>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</si>
  <si>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</si>
  <si>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</si>
  <si>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</si>
  <si>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</si>
  <si>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</si>
  <si>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</si>
  <si>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</si>
  <si>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</si>
  <si>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</si>
  <si>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</si>
  <si>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</si>
  <si>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</si>
  <si>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</si>
  <si>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</si>
  <si>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</si>
  <si>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</si>
  <si>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</si>
  <si>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</si>
  <si>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</si>
  <si>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</si>
  <si>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</si>
  <si>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</si>
  <si>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</si>
  <si>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</si>
  <si>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</si>
  <si>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</si>
  <si>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</si>
  <si>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</si>
  <si>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</si>
  <si>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</si>
  <si>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</si>
  <si>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</si>
  <si>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</si>
  <si>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</si>
  <si>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</si>
  <si>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</si>
  <si>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</si>
  <si>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</si>
  <si>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</si>
  <si>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</si>
  <si>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</si>
  <si>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</si>
  <si>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</si>
  <si>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</si>
  <si>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</si>
  <si>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</si>
  <si>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</si>
  <si>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</si>
  <si>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</si>
  <si>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</si>
  <si>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</si>
  <si>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</si>
  <si>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</si>
  <si>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</si>
  <si>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</si>
  <si>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</si>
  <si>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</si>
  <si>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</si>
  <si>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</si>
  <si>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</si>
  <si>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</si>
  <si>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</si>
  <si>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</si>
  <si>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</si>
  <si>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</si>
  <si>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</si>
  <si>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</si>
  <si>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</si>
  <si>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</si>
  <si>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</si>
  <si>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</si>
  <si>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</si>
  <si>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</si>
  <si>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</si>
  <si>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</si>
  <si>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</si>
  <si>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</si>
  <si>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</si>
  <si>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</si>
  <si>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</si>
  <si>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</si>
  <si>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</si>
  <si>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</si>
  <si>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</si>
  <si>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</si>
  <si>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</si>
  <si>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</si>
  <si>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</si>
  <si>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</si>
  <si>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</si>
  <si>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</si>
  <si>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</si>
  <si>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</si>
  <si>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</si>
  <si>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</si>
  <si>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</si>
  <si>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</si>
  <si>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</si>
  <si>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</si>
  <si>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</si>
  <si>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</si>
  <si>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</si>
  <si>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</si>
  <si>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</si>
  <si>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</si>
  <si>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</si>
  <si>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</si>
  <si>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</si>
  <si>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</si>
  <si>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</si>
  <si>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</si>
  <si>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</si>
  <si>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</si>
  <si>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</si>
  <si>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</si>
  <si>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</si>
  <si>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</si>
  <si>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</si>
  <si>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</si>
  <si>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</si>
  <si>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</si>
  <si>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</si>
  <si>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</si>
  <si>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</si>
  <si>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</si>
  <si>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</si>
  <si>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</si>
  <si>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</si>
  <si>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</si>
  <si>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</si>
  <si>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</si>
  <si>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</si>
  <si>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</si>
  <si>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</si>
  <si>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</si>
  <si>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</si>
  <si>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</si>
  <si>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</si>
  <si>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</si>
  <si>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</si>
  <si>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</si>
  <si>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</si>
  <si>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</si>
  <si>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</si>
  <si>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</si>
  <si>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</si>
  <si>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</si>
  <si>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</si>
  <si>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</si>
  <si>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</si>
  <si>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</si>
  <si>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</si>
  <si>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</si>
  <si>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</si>
  <si>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</si>
  <si>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</si>
  <si>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</si>
  <si>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</si>
  <si>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</si>
  <si>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</si>
  <si>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</si>
  <si>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</si>
  <si>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</si>
  <si>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</si>
  <si>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</si>
  <si>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</si>
  <si>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</si>
  <si>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</si>
  <si>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</si>
  <si>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</si>
  <si>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</si>
  <si>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</si>
  <si>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</si>
  <si>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</si>
  <si>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</si>
  <si>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</si>
  <si>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</si>
  <si>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</si>
  <si>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</si>
  <si>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</si>
  <si>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</si>
  <si>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</si>
  <si>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</si>
  <si>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</si>
  <si>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</si>
  <si>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</si>
  <si>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</si>
  <si>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</si>
  <si>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</si>
  <si>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</si>
  <si>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</si>
  <si>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</si>
  <si>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</si>
  <si>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</si>
  <si>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</si>
  <si>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</si>
  <si>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</si>
  <si>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</si>
  <si>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</si>
  <si>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</si>
  <si>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</si>
  <si>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</si>
  <si>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</si>
  <si>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</si>
  <si>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</si>
  <si>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</si>
  <si>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</si>
  <si>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</si>
  <si>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</si>
  <si>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</si>
  <si>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</si>
  <si>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</si>
  <si>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</si>
  <si>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</si>
  <si>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</si>
  <si>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</si>
  <si>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</si>
  <si>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</si>
  <si>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</si>
  <si>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</si>
  <si>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</si>
  <si>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</si>
  <si>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</si>
  <si>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</si>
  <si>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</si>
  <si>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</si>
  <si>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</si>
  <si>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</si>
  <si>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</si>
  <si>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</si>
  <si>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</si>
  <si>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</si>
  <si>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</si>
  <si>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</si>
  <si>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</si>
  <si>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</si>
  <si>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</si>
  <si>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</si>
  <si>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</si>
  <si>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</si>
  <si>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</si>
  <si>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</si>
  <si>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</si>
  <si>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</si>
  <si>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</si>
  <si>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</si>
  <si>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</si>
  <si>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</si>
  <si>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</si>
  <si>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</si>
  <si>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</si>
  <si>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</si>
  <si>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</si>
  <si>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</si>
  <si>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</si>
  <si>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</si>
  <si>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</si>
  <si>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</si>
  <si>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</si>
  <si>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</si>
  <si>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</si>
  <si>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</si>
  <si>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</si>
  <si>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</si>
  <si>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</si>
  <si>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</si>
  <si>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</si>
  <si>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</si>
  <si>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</si>
  <si>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</si>
  <si>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</si>
  <si>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</si>
  <si>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</si>
  <si>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</si>
  <si>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</si>
  <si>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</si>
  <si>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</si>
  <si>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</si>
  <si>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</si>
  <si>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</si>
  <si>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</si>
  <si>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</si>
  <si>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</si>
  <si>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</si>
  <si>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</si>
  <si>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</si>
  <si>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</si>
  <si>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</si>
  <si>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</si>
  <si>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</si>
  <si>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</si>
  <si>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</si>
  <si>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</si>
  <si>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</si>
  <si>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</si>
  <si>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</si>
  <si>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</si>
  <si>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</si>
  <si>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</si>
  <si>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</si>
  <si>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</si>
  <si>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</si>
  <si>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</si>
  <si>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</si>
  <si>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</si>
  <si>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</si>
  <si>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</si>
  <si>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</si>
  <si>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</si>
  <si>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</si>
  <si>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</si>
  <si>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</si>
  <si>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</si>
  <si>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</si>
  <si>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</si>
  <si>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</si>
  <si>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</si>
  <si>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</si>
  <si>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</si>
  <si>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</si>
  <si>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</si>
  <si>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</si>
  <si>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</si>
  <si>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</si>
  <si>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</si>
  <si>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</si>
  <si>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</si>
  <si>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</si>
  <si>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</si>
  <si>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</si>
  <si>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</si>
  <si>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</si>
  <si>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</si>
  <si>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</si>
  <si>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</si>
  <si>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</si>
  <si>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</si>
  <si>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</si>
  <si>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</si>
  <si>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</si>
  <si>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</si>
  <si>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</si>
  <si>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</si>
  <si>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</si>
  <si>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</si>
  <si>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</si>
  <si>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</si>
  <si>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</si>
  <si>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</si>
  <si>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</si>
  <si>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</si>
  <si>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</si>
  <si>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</si>
  <si>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</si>
  <si>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</si>
  <si>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</si>
  <si>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</si>
  <si>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</si>
  <si>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</si>
  <si>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</si>
  <si>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</si>
  <si>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</si>
  <si>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</si>
  <si>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</si>
  <si>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</si>
  <si>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</si>
  <si>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</si>
  <si>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</si>
  <si>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</si>
  <si>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</si>
  <si>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</si>
  <si>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</si>
  <si>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</si>
  <si>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</si>
  <si>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</si>
  <si>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</si>
  <si>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</si>
  <si>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</si>
  <si>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</si>
  <si>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</si>
  <si>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</si>
  <si>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</si>
  <si>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</si>
  <si>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</si>
  <si>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</si>
  <si>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</si>
  <si>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</si>
  <si>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</si>
  <si>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</si>
  <si>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</si>
  <si>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</si>
  <si>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</si>
  <si>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</si>
  <si>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</si>
  <si>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</si>
  <si>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</si>
  <si>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</si>
  <si>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</si>
  <si>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</si>
  <si>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</si>
  <si>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</si>
  <si>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</si>
  <si>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</si>
  <si>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</si>
  <si>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</si>
  <si>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</si>
  <si>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</si>
  <si>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</si>
  <si>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</si>
  <si>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</si>
  <si>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</si>
  <si>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</si>
  <si>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</si>
  <si>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</si>
  <si>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</si>
  <si>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</si>
  <si>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</si>
  <si>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</si>
  <si>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</si>
  <si>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</si>
  <si>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</si>
  <si>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</si>
  <si>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</si>
  <si>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</si>
  <si>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</si>
  <si>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</si>
  <si>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</si>
  <si>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</si>
  <si>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</si>
  <si>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</si>
  <si>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</si>
  <si>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</si>
  <si>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</si>
  <si>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</si>
  <si>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</si>
  <si>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</si>
  <si>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</si>
  <si>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</si>
  <si>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</si>
  <si>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</si>
  <si>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</si>
  <si>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</si>
  <si>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</si>
  <si>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</si>
  <si>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</si>
  <si>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</si>
  <si>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</si>
  <si>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</si>
  <si>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</si>
  <si>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</si>
  <si>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</si>
  <si>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</si>
  <si>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</si>
  <si>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</si>
  <si>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</si>
  <si>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</si>
  <si>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</si>
  <si>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</si>
  <si>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</si>
  <si>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</si>
  <si>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</si>
  <si>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</si>
  <si>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</si>
  <si>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</si>
  <si>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</si>
  <si>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</si>
  <si>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</si>
  <si>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</si>
  <si>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</si>
  <si>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</si>
  <si>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</si>
  <si>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</si>
  <si>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</si>
  <si>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</si>
  <si>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</si>
  <si>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</si>
  <si>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</si>
  <si>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</si>
  <si>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</si>
  <si>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</si>
  <si>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</si>
  <si>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</si>
  <si>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</si>
  <si>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</si>
  <si>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</si>
  <si>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</si>
  <si>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</si>
  <si>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</si>
  <si>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</si>
  <si>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</si>
  <si>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</si>
  <si>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</si>
  <si>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</si>
  <si>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</si>
  <si>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</si>
  <si>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</si>
  <si>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</si>
  <si>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</si>
  <si>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</si>
  <si>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</si>
  <si>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</si>
  <si>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</si>
  <si>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</si>
  <si>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</si>
  <si>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</si>
  <si>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</si>
  <si>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</si>
  <si>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</si>
  <si>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</si>
  <si>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</si>
  <si>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</si>
  <si>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</si>
  <si>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</si>
  <si>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</si>
  <si>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</si>
  <si>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</si>
  <si>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</si>
  <si>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</si>
  <si>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</si>
  <si>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</si>
  <si>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</si>
  <si>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</si>
  <si>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</si>
  <si>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</si>
  <si>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</si>
  <si>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</si>
  <si>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</si>
  <si>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</si>
  <si>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</si>
  <si>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</si>
  <si>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</si>
  <si>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</si>
  <si>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</si>
  <si>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</si>
  <si>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</si>
  <si>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</si>
  <si>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</si>
  <si>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</si>
  <si>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</si>
  <si>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</si>
  <si>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</si>
  <si>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</si>
  <si>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</si>
  <si>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</si>
  <si>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</si>
  <si>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</si>
  <si>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</si>
  <si>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</si>
  <si>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</si>
  <si>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</si>
  <si>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</si>
  <si>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</si>
  <si>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</si>
  <si>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</si>
  <si>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</si>
  <si>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</si>
  <si>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</si>
  <si>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</si>
  <si>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</si>
  <si>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</si>
  <si>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</si>
  <si>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</si>
  <si>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</si>
  <si>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</si>
  <si>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</si>
  <si>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</si>
  <si>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</si>
  <si>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</si>
  <si>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</si>
  <si>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</si>
  <si>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</si>
  <si>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</si>
  <si>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</si>
  <si>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</si>
  <si>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</si>
  <si>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</si>
  <si>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</si>
  <si>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</si>
  <si>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</si>
  <si>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</si>
  <si>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</si>
  <si>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</si>
  <si>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</si>
  <si>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</si>
  <si>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</si>
  <si>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</si>
  <si>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</si>
  <si>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</si>
  <si>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</si>
  <si>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</si>
  <si>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</si>
  <si>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</si>
  <si>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</si>
  <si>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</si>
  <si>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</si>
  <si>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</si>
  <si>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</si>
  <si>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</si>
  <si>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</si>
  <si>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</si>
  <si>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</si>
  <si>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</si>
  <si>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</si>
  <si>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</si>
  <si>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</si>
  <si>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</si>
  <si>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</si>
  <si>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</si>
  <si>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</si>
  <si>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</si>
  <si>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</si>
  <si>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</si>
  <si>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</si>
  <si>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</si>
  <si>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</si>
  <si>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</si>
  <si>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</si>
  <si>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</si>
  <si>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</si>
  <si>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</si>
  <si>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</si>
  <si>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</si>
  <si>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</si>
  <si>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</si>
  <si>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</si>
  <si>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</si>
  <si>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</si>
  <si>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</si>
  <si>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</si>
  <si>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</si>
  <si>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</si>
  <si>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</si>
  <si>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</si>
  <si>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</si>
  <si>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</si>
  <si>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</si>
  <si>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</si>
  <si>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</si>
  <si>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</si>
  <si>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</si>
  <si>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</si>
  <si>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</si>
  <si>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</si>
  <si>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</si>
  <si>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</si>
  <si>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</si>
  <si>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</si>
  <si>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</si>
  <si>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</si>
  <si>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</si>
  <si>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</si>
  <si>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</si>
  <si>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</si>
  <si>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</si>
  <si>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</si>
  <si>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</si>
  <si>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</si>
  <si>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</si>
  <si>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</si>
  <si>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</si>
  <si>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</si>
  <si>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</si>
  <si>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</si>
  <si>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</si>
  <si>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</si>
  <si>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</si>
  <si>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</si>
  <si>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</si>
  <si>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</si>
  <si>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</si>
  <si>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</si>
  <si>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</si>
  <si>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</si>
  <si>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</si>
  <si>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</si>
  <si>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</si>
  <si>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</si>
  <si>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</si>
  <si>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</si>
  <si>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</si>
  <si>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</si>
  <si>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</si>
  <si>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</si>
  <si>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</si>
  <si>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</si>
  <si>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</si>
  <si>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</si>
  <si>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</si>
  <si>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</si>
  <si>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</si>
  <si>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</si>
  <si>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</si>
  <si>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</si>
  <si>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</si>
  <si>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</si>
  <si>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</si>
  <si>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</si>
  <si>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</si>
  <si>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</si>
  <si>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</si>
  <si>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</si>
  <si>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</si>
  <si>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</si>
  <si>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</si>
  <si>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</si>
  <si>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</si>
  <si>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</si>
  <si>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</si>
  <si>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</si>
  <si>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</si>
  <si>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</si>
  <si>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</si>
  <si>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</si>
  <si>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</si>
  <si>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</si>
  <si>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</si>
  <si>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</si>
  <si>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</si>
  <si>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</si>
  <si>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</si>
  <si>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</si>
  <si>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</si>
  <si>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</si>
  <si>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</si>
  <si>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</si>
  <si>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</si>
  <si>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</si>
  <si>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</si>
  <si>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</si>
  <si>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</si>
  <si>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</si>
  <si>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</si>
  <si>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</si>
  <si>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</si>
  <si>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</si>
  <si>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</si>
  <si>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</si>
  <si>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</si>
  <si>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</si>
  <si>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</si>
  <si>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</si>
  <si>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</si>
  <si>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</si>
  <si>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</si>
  <si>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</si>
  <si>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</si>
  <si>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</si>
  <si>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</si>
  <si>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</si>
  <si>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</si>
  <si>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</si>
  <si>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</si>
  <si>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</si>
  <si>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</si>
  <si>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</si>
  <si>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</si>
  <si>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</si>
  <si>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</si>
  <si>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</si>
  <si>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</si>
  <si>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</si>
  <si>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</si>
  <si>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</si>
  <si>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</si>
  <si>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</si>
  <si>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</si>
  <si>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</si>
  <si>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</si>
  <si>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</si>
  <si>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</si>
  <si>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</si>
  <si>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</si>
  <si>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</si>
  <si>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</si>
  <si>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</si>
  <si>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</si>
  <si>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</si>
  <si>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</si>
  <si>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</si>
  <si>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</si>
  <si>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</si>
  <si>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</si>
  <si>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</si>
  <si>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</si>
  <si>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</si>
  <si>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</si>
  <si>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</si>
  <si>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</si>
  <si>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</si>
  <si>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</si>
  <si>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</si>
  <si>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</si>
  <si>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</si>
  <si>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</si>
  <si>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</si>
  <si>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</si>
  <si>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</si>
  <si>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</si>
  <si>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</si>
  <si>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</si>
  <si>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</si>
  <si>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</si>
  <si>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</si>
  <si>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</si>
  <si>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</si>
  <si>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</si>
  <si>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</si>
  <si>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</si>
  <si>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</si>
  <si>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</si>
  <si>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</si>
  <si>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</si>
  <si>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</si>
  <si>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</si>
  <si>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</si>
  <si>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</si>
  <si>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</si>
  <si>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</si>
  <si>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</si>
  <si>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</si>
  <si>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</si>
  <si>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</si>
  <si>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</si>
  <si>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</si>
  <si>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</si>
  <si>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</si>
  <si>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</si>
  <si>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</si>
  <si>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</si>
  <si>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</si>
  <si>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</si>
  <si>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</si>
  <si>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</si>
  <si>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</si>
  <si>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</si>
  <si>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</si>
  <si>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</si>
  <si>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</si>
  <si>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</si>
  <si>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</si>
  <si>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</si>
  <si>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</si>
  <si>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</si>
  <si>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</si>
  <si>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</si>
  <si>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</si>
  <si>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</si>
  <si>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</si>
  <si>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</si>
  <si>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</si>
  <si>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</si>
  <si>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</si>
  <si>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</si>
  <si>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</si>
  <si>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</si>
  <si>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</si>
  <si>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</si>
  <si>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</si>
  <si>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</si>
  <si>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</si>
  <si>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</si>
  <si>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</si>
  <si>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</si>
  <si>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</si>
  <si>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</si>
  <si>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</si>
  <si>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</si>
  <si>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</si>
  <si>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</si>
  <si>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</si>
  <si>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</si>
  <si>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</si>
  <si>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</si>
  <si>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</si>
  <si>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</si>
  <si>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</si>
  <si>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</si>
  <si>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</si>
  <si>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</si>
  <si>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</si>
  <si>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</si>
  <si>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</si>
  <si>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</si>
  <si>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</si>
  <si>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</si>
  <si>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</si>
  <si>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</si>
  <si>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</si>
  <si>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</si>
  <si>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</si>
  <si>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</si>
  <si>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</si>
  <si>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</si>
  <si>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</si>
  <si>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</si>
  <si>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</si>
  <si>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</si>
  <si>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</si>
  <si>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</si>
  <si>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</si>
  <si>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</si>
  <si>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</si>
  <si>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</si>
  <si>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</si>
  <si>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</si>
  <si>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</si>
  <si>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</si>
  <si>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</si>
  <si>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</si>
  <si>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</si>
  <si>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</si>
  <si>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</si>
  <si>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</si>
  <si>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</si>
  <si>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</si>
  <si>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</si>
  <si>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</si>
  <si>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</si>
  <si>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</si>
  <si>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</si>
  <si>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</si>
  <si>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</si>
  <si>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</si>
  <si>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</si>
  <si>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</si>
  <si>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</si>
  <si>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</si>
  <si>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</si>
  <si>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</si>
  <si>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</si>
  <si>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</si>
  <si>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</si>
  <si>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</si>
  <si>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</si>
  <si>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</si>
  <si>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</si>
  <si>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</si>
  <si>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</si>
  <si>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</si>
  <si>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</si>
  <si>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</si>
  <si>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</si>
  <si>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</si>
  <si>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</si>
  <si>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</si>
  <si>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</si>
  <si>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</si>
  <si>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</si>
  <si>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</si>
  <si>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</si>
  <si>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</si>
  <si>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</si>
  <si>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</si>
  <si>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</si>
  <si>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</si>
  <si>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</si>
  <si>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</si>
  <si>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</si>
  <si>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</si>
  <si>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</si>
  <si>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</si>
  <si>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</si>
  <si>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</si>
  <si>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</si>
  <si>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</si>
  <si>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</si>
  <si>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</si>
  <si>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</si>
  <si>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</si>
  <si>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</si>
  <si>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</si>
  <si>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</si>
  <si>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</si>
  <si>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</si>
  <si>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</si>
  <si>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</si>
  <si>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</si>
  <si>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</si>
  <si>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</si>
  <si>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</si>
  <si>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</si>
  <si>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</si>
  <si>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</si>
  <si>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</si>
  <si>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</si>
  <si>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</si>
  <si>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</si>
  <si>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</si>
  <si>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</si>
  <si>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</si>
  <si>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</si>
  <si>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</si>
  <si>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</si>
  <si>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</si>
  <si>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</si>
  <si>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</si>
  <si>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</si>
  <si>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</si>
  <si>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</si>
  <si>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</si>
  <si>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</si>
  <si>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</si>
  <si>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</si>
  <si>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</si>
  <si>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</si>
  <si>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</si>
  <si>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</si>
  <si>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</si>
  <si>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</si>
  <si>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</si>
  <si>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</si>
  <si>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</si>
  <si>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</si>
  <si>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</si>
  <si>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</si>
  <si>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</si>
  <si>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</si>
  <si>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</si>
  <si>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</si>
  <si>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</si>
  <si>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</si>
  <si>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</si>
  <si>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</si>
  <si>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</si>
  <si>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</si>
  <si>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</si>
  <si>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</si>
  <si>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</si>
  <si>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</si>
  <si>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</si>
  <si>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</si>
  <si>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</si>
  <si>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</si>
  <si>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</si>
  <si>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</si>
  <si>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</si>
  <si>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</si>
  <si>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</si>
  <si>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</si>
  <si>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</si>
  <si>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</si>
  <si>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</si>
  <si>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</si>
  <si>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</si>
  <si>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</si>
  <si>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</si>
  <si>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</si>
  <si>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</si>
  <si>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</si>
  <si>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</si>
  <si>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</si>
  <si>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</si>
  <si>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</si>
  <si>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</si>
  <si>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</si>
  <si>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</si>
  <si>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</si>
  <si>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</si>
  <si>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</si>
  <si>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</si>
  <si>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</si>
  <si>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</si>
  <si>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</si>
  <si>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</si>
  <si>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</si>
  <si>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</si>
  <si>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</si>
  <si>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</si>
  <si>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</si>
  <si>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</si>
  <si>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</si>
  <si>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</si>
  <si>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</si>
  <si>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</si>
  <si>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</si>
  <si>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</si>
  <si>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</si>
  <si>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</si>
  <si>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</si>
  <si>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</si>
  <si>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</si>
  <si>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</si>
  <si>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</si>
  <si>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</si>
  <si>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</si>
  <si>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</si>
  <si>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</si>
  <si>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</si>
  <si>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</si>
  <si>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</si>
  <si>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</si>
  <si>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</si>
  <si>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</si>
  <si>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</si>
  <si>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</si>
  <si>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</si>
  <si>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</si>
  <si>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</si>
  <si>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</si>
  <si>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</si>
  <si>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</si>
  <si>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</si>
  <si>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</si>
  <si>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</si>
  <si>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</si>
  <si>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</si>
  <si>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</si>
  <si>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</si>
  <si>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</si>
  <si>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</si>
  <si>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</si>
  <si>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</si>
  <si>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</si>
  <si>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</si>
  <si>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</si>
  <si>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</si>
  <si>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</si>
  <si>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</si>
  <si>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</si>
  <si>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</si>
  <si>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</si>
  <si>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</si>
  <si>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</si>
  <si>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</si>
  <si>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</si>
  <si>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</si>
  <si>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</si>
  <si>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</si>
  <si>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</si>
  <si>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</si>
  <si>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</si>
  <si>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</si>
  <si>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</si>
  <si>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</si>
  <si>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</si>
  <si>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</si>
  <si>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</si>
  <si>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</si>
  <si>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</si>
  <si>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</si>
  <si>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</si>
  <si>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</si>
  <si>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</si>
  <si>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</si>
  <si>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</si>
  <si>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</si>
  <si>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</si>
  <si>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</si>
  <si>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</si>
  <si>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</si>
  <si>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</si>
  <si>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</si>
  <si>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</si>
  <si>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</si>
  <si>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</si>
  <si>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</si>
  <si>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</si>
  <si>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</si>
  <si>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</si>
  <si>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</si>
  <si>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</si>
  <si>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</si>
  <si>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</si>
  <si>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</si>
  <si>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</si>
  <si>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</si>
  <si>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</si>
  <si>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</si>
  <si>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</si>
  <si>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</si>
  <si>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</si>
  <si>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</si>
  <si>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</si>
  <si>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</si>
  <si>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</si>
  <si>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</si>
  <si>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</si>
  <si>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</si>
  <si>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</si>
  <si>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</si>
  <si>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</si>
  <si>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</si>
  <si>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</si>
  <si>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</si>
  <si>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</si>
  <si>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</si>
  <si>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</si>
  <si>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</si>
  <si>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</si>
  <si>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</si>
  <si>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</si>
  <si>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</si>
  <si>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</si>
  <si>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</si>
  <si>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</si>
  <si>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</si>
  <si>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</si>
  <si>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</si>
  <si>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</si>
  <si>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</si>
  <si>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</si>
  <si>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</si>
  <si>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</si>
  <si>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</si>
  <si>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</si>
  <si>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</si>
  <si>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</si>
  <si>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</si>
  <si>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</si>
  <si>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</si>
  <si>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</si>
  <si>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</si>
  <si>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</si>
  <si>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</si>
  <si>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</si>
  <si>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</si>
  <si>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</si>
  <si>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</si>
  <si>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</si>
  <si>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</si>
  <si>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</si>
  <si>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</si>
  <si>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</si>
  <si>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</si>
  <si>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</si>
  <si>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</si>
  <si>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</si>
  <si>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</si>
  <si>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</si>
  <si>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</si>
  <si>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</si>
  <si>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</si>
  <si>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</si>
  <si>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</si>
  <si>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</si>
  <si>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</si>
  <si>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</si>
  <si>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</si>
  <si>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</si>
  <si>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</si>
  <si>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</si>
  <si>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</si>
  <si>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</si>
  <si>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</si>
  <si>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</si>
  <si>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</si>
  <si>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</si>
  <si>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</si>
  <si>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</si>
  <si>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</si>
  <si>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</si>
  <si>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</si>
  <si>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</si>
  <si>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</si>
  <si>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</si>
  <si>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</si>
  <si>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</si>
  <si>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</si>
  <si>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</si>
  <si>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</si>
  <si>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</si>
  <si>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</si>
  <si>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</si>
  <si>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</si>
  <si>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</si>
  <si>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</si>
  <si>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</si>
  <si>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</si>
  <si>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</si>
  <si>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</si>
  <si>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</si>
  <si>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</si>
  <si>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</si>
  <si>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</si>
  <si>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</si>
  <si>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</si>
  <si>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</si>
  <si>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</si>
  <si>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</si>
  <si>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</si>
  <si>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</si>
  <si>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</si>
  <si>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</si>
  <si>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</si>
  <si>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</si>
  <si>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</si>
  <si>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</si>
  <si>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</si>
  <si>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</si>
  <si>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</si>
  <si>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</si>
  <si>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</si>
  <si>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</si>
  <si>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</si>
  <si>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</si>
  <si>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</si>
  <si>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</si>
  <si>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</si>
  <si>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</si>
  <si>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</si>
  <si>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</si>
  <si>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</si>
  <si>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</si>
  <si>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</si>
  <si>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</si>
  <si>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</si>
  <si>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</si>
  <si>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</si>
  <si>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</si>
  <si>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</si>
  <si>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</si>
  <si>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</si>
  <si>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</si>
  <si>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</si>
  <si>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</si>
  <si>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</si>
  <si>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</si>
  <si>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</si>
  <si>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</si>
  <si>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</si>
  <si>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</si>
  <si>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</si>
  <si>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</si>
  <si>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</si>
  <si>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</si>
  <si>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</si>
  <si>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</si>
  <si>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</si>
  <si>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</si>
  <si>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</si>
  <si>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</si>
  <si>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</si>
  <si>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</si>
  <si>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</si>
  <si>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</si>
  <si>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</si>
  <si>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</si>
  <si>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</si>
  <si>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</si>
  <si>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</si>
  <si>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</si>
  <si>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</si>
  <si>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</si>
  <si>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</si>
  <si>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</si>
  <si>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</si>
  <si>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</si>
  <si>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</si>
  <si>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</si>
  <si>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</si>
  <si>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</si>
  <si>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</si>
  <si>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</si>
  <si>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</si>
  <si>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</si>
  <si>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</si>
  <si>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</si>
  <si>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</si>
  <si>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</si>
  <si>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</si>
  <si>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</si>
  <si>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</si>
  <si>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</si>
  <si>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</si>
  <si>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</si>
  <si>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</si>
  <si>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</si>
  <si>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</si>
  <si>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</si>
  <si>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</si>
  <si>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</si>
  <si>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</si>
  <si>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</si>
  <si>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</si>
  <si>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</si>
  <si>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</si>
  <si>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</si>
  <si>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</si>
  <si>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</si>
  <si>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</si>
  <si>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</si>
  <si>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</si>
  <si>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</si>
  <si>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</si>
  <si>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</si>
  <si>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</si>
  <si>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</si>
  <si>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</si>
  <si>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</si>
  <si>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</si>
  <si>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</si>
  <si>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</si>
  <si>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</si>
  <si>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</si>
  <si>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</si>
  <si>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</si>
  <si>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</si>
  <si>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</si>
  <si>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</si>
  <si>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</si>
  <si>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</si>
  <si>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</si>
  <si>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</si>
  <si>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</si>
  <si>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</si>
  <si>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</si>
  <si>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</si>
  <si>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</si>
  <si>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</si>
  <si>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</si>
  <si>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</si>
  <si>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</si>
  <si>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</si>
  <si>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</si>
  <si>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</si>
  <si>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</si>
  <si>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</si>
  <si>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</si>
  <si>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</si>
  <si>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</si>
  <si>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</si>
  <si>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</si>
  <si>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</si>
  <si>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</si>
  <si>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</si>
  <si>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</si>
  <si>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</si>
  <si>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</si>
  <si>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</si>
  <si>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</si>
  <si>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</si>
  <si>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</si>
  <si>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</si>
  <si>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</si>
  <si>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</si>
  <si>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</si>
  <si>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</si>
  <si>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</si>
  <si>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</si>
  <si>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</si>
  <si>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</si>
  <si>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</si>
  <si>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</si>
  <si>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</si>
  <si>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</si>
  <si>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</si>
  <si>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</si>
  <si>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</si>
  <si>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</si>
  <si>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</si>
  <si>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</si>
  <si>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</si>
  <si>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</si>
  <si>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</si>
  <si>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</si>
  <si>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</si>
  <si>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</si>
  <si>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</si>
  <si>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</si>
  <si>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</si>
  <si>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</si>
  <si>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</si>
  <si>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</si>
  <si>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</si>
  <si>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</si>
  <si>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</si>
  <si>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</si>
  <si>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</si>
  <si>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</si>
  <si>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</si>
  <si>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</si>
  <si>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</si>
  <si>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</si>
  <si>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</si>
  <si>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</si>
  <si>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</si>
  <si>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</si>
  <si>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</si>
  <si>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</si>
  <si>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</si>
  <si>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</si>
  <si>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</si>
  <si>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</si>
  <si>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</si>
  <si>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</si>
  <si>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</si>
  <si>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</si>
  <si>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</si>
  <si>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</si>
  <si>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</si>
  <si>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</si>
  <si>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</si>
  <si>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</si>
  <si>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</si>
  <si>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</si>
  <si>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</si>
  <si>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</si>
  <si>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</si>
  <si>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</si>
  <si>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</si>
  <si>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</si>
  <si>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</si>
  <si>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</si>
  <si>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</si>
  <si>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</si>
  <si>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</si>
  <si>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</si>
  <si>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</si>
  <si>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</si>
  <si>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</si>
  <si>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</si>
  <si>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</si>
  <si>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</si>
  <si>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</si>
  <si>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</si>
  <si>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</si>
  <si>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</si>
  <si>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</si>
  <si>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</si>
  <si>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</si>
  <si>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</si>
  <si>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</si>
  <si>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</si>
  <si>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</si>
  <si>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</si>
  <si>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</si>
  <si>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</si>
  <si>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</si>
  <si>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</si>
  <si>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</si>
  <si>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</si>
  <si>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</si>
  <si>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</si>
  <si>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</si>
  <si>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</si>
  <si>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</si>
  <si>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</si>
  <si>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</si>
  <si>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</si>
  <si>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</si>
  <si>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</si>
  <si>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</si>
  <si>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</si>
  <si>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</si>
  <si>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</si>
  <si>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</si>
  <si>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</si>
  <si>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</si>
  <si>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</si>
  <si>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</si>
  <si>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</si>
  <si>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</si>
  <si>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</si>
  <si>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</si>
  <si>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</si>
  <si>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</si>
  <si>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</si>
  <si>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</si>
  <si>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</si>
  <si>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</si>
  <si>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</si>
  <si>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</si>
  <si>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</si>
  <si>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</si>
  <si>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</si>
  <si>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</si>
  <si>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</si>
  <si>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</si>
  <si>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</si>
  <si>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</si>
  <si>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</si>
  <si>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</si>
  <si>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</si>
  <si>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</si>
  <si>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</si>
  <si>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</si>
  <si>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</si>
  <si>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</si>
  <si>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</si>
  <si>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</si>
  <si>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</si>
  <si>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</si>
  <si>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</si>
  <si>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</si>
  <si>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</si>
  <si>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</si>
  <si>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</si>
  <si>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</si>
  <si>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</si>
  <si>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</si>
  <si>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</si>
  <si>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</si>
  <si>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</si>
  <si>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</si>
  <si>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</si>
  <si>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</si>
  <si>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</si>
  <si>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</si>
  <si>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</si>
  <si>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</si>
  <si>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</si>
  <si>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</si>
  <si>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</si>
  <si>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</si>
  <si>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</si>
  <si>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</si>
  <si>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</si>
  <si>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</si>
  <si>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</si>
  <si>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</si>
  <si>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</si>
  <si>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</si>
  <si>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</si>
  <si>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</si>
  <si>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</si>
  <si>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</si>
  <si>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</si>
  <si>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</si>
  <si>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</si>
  <si>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</si>
  <si>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</si>
  <si>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</si>
  <si>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</si>
  <si>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</si>
  <si>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</si>
  <si>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</si>
  <si>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</si>
  <si>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</si>
  <si>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</si>
  <si>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</si>
  <si>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</si>
  <si>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</si>
  <si>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</si>
  <si>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</si>
  <si>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</si>
  <si>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</si>
  <si>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</si>
  <si>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</si>
  <si>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</si>
  <si>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</si>
  <si>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</si>
  <si>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</si>
  <si>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</si>
  <si>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</si>
  <si>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</si>
  <si>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</si>
  <si>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</si>
  <si>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</si>
  <si>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</si>
  <si>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</si>
  <si>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</si>
  <si>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</si>
  <si>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</si>
  <si>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</si>
  <si>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</si>
  <si>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</si>
  <si>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</si>
  <si>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</si>
  <si>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</si>
  <si>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</si>
  <si>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</si>
  <si>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</si>
  <si>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</si>
  <si>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</si>
  <si>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</si>
  <si>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</si>
  <si>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</si>
  <si>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</si>
  <si>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</si>
  <si>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</si>
  <si>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</si>
  <si>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</si>
  <si>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</si>
  <si>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</si>
  <si>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</si>
  <si>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</si>
  <si>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</si>
  <si>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</si>
  <si>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</si>
  <si>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</si>
  <si>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</si>
  <si>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</si>
  <si>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</si>
  <si>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</si>
  <si>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</si>
  <si>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</si>
  <si>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</si>
  <si>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</si>
  <si>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</si>
  <si>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</si>
  <si>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</si>
  <si>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</si>
  <si>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</si>
  <si>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</si>
  <si>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</si>
  <si>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</si>
  <si>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</si>
  <si>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</si>
  <si>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</si>
  <si>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</si>
  <si>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</si>
  <si>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</si>
  <si>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</si>
  <si>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</si>
  <si>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</si>
  <si>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</si>
  <si>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</si>
  <si>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</si>
  <si>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</si>
  <si>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</si>
  <si>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</si>
  <si>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</si>
  <si>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</si>
  <si>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</si>
  <si>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</si>
  <si>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</si>
  <si>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</si>
  <si>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</si>
  <si>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</si>
  <si>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</si>
  <si>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</si>
  <si>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</si>
  <si>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</si>
  <si>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</si>
  <si>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</si>
  <si>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</si>
  <si>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</si>
  <si>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</si>
  <si>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</si>
  <si>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</si>
  <si>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</si>
  <si>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</si>
  <si>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</si>
  <si>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</si>
  <si>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</si>
  <si>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</si>
  <si>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</si>
  <si>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</si>
  <si>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</si>
  <si>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</si>
  <si>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</si>
  <si>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</si>
  <si>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</si>
  <si>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</si>
  <si>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</si>
  <si>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</si>
  <si>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</si>
  <si>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</si>
  <si>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</si>
  <si>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</si>
  <si>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</si>
  <si>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</si>
  <si>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</si>
  <si>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</si>
  <si>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</si>
  <si>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</si>
  <si>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</si>
  <si>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</si>
  <si>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</si>
  <si>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</si>
  <si>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</si>
  <si>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</si>
  <si>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</si>
  <si>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</si>
  <si>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</si>
  <si>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</si>
  <si>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</si>
  <si>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</si>
  <si>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</si>
  <si>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</si>
  <si>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</si>
  <si>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</si>
  <si>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</si>
  <si>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</si>
  <si>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</si>
  <si>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</si>
  <si>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</si>
  <si>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</si>
  <si>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</si>
  <si>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</si>
  <si>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</si>
  <si>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</si>
  <si>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</si>
  <si>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</si>
  <si>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</si>
  <si>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</si>
  <si>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</si>
  <si>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</si>
  <si>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</si>
  <si>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</si>
  <si>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</si>
  <si>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</si>
  <si>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</si>
  <si>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</si>
  <si>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</si>
  <si>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</si>
  <si>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</si>
  <si>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</si>
  <si>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</si>
  <si>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</si>
  <si>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</si>
  <si>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</si>
  <si>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</si>
  <si>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</si>
  <si>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</si>
  <si>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</si>
  <si>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</si>
  <si>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</si>
  <si>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</si>
  <si>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</si>
  <si>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</si>
  <si>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</si>
  <si>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</si>
  <si>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</si>
  <si>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</si>
  <si>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</si>
  <si>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</si>
  <si>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</si>
  <si>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</si>
  <si>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</si>
  <si>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</si>
  <si>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</si>
  <si>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</si>
  <si>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</si>
  <si>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</si>
  <si>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</si>
  <si>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</si>
  <si>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</si>
  <si>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</si>
  <si>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</si>
  <si>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</si>
  <si>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</si>
  <si>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</si>
  <si>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</si>
  <si>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</si>
  <si>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</si>
  <si>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</si>
  <si>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</si>
  <si>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</si>
  <si>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</si>
  <si>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</si>
  <si>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</si>
  <si>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</si>
  <si>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</si>
  <si>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</si>
  <si>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</si>
  <si>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</si>
  <si>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</si>
  <si>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</si>
  <si>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</si>
  <si>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</si>
  <si>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</si>
  <si>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</si>
  <si>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</si>
  <si>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</si>
  <si>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</si>
  <si>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</si>
  <si>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</si>
  <si>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</si>
  <si>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</si>
  <si>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</si>
  <si>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</si>
  <si>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</si>
  <si>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</si>
  <si>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</si>
  <si>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</si>
  <si>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</si>
  <si>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</si>
  <si>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</si>
  <si>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</si>
  <si>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</si>
  <si>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</si>
  <si>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</si>
  <si>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</si>
  <si>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</si>
  <si>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</si>
  <si>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</si>
  <si>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</si>
  <si>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</si>
  <si>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</si>
  <si>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</si>
  <si>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</si>
  <si>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</si>
  <si>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</si>
  <si>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</si>
  <si>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</si>
  <si>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</si>
  <si>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</si>
  <si>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</si>
  <si>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</si>
  <si>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</si>
  <si>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</si>
  <si>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</si>
  <si>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</si>
  <si>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</si>
  <si>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</si>
  <si>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</si>
  <si>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</si>
  <si>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</si>
  <si>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</si>
  <si>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</si>
  <si>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</si>
  <si>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</si>
  <si>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</si>
  <si>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</si>
  <si>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</si>
  <si>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</si>
  <si>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</si>
  <si>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</si>
  <si>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</si>
  <si>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</si>
  <si>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</si>
  <si>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</si>
  <si>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</si>
  <si>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</si>
  <si>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</si>
  <si>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</si>
  <si>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</si>
  <si>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</si>
  <si>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</si>
  <si>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</si>
  <si>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</si>
  <si>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</si>
  <si>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</si>
  <si>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</si>
  <si>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</si>
  <si>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</si>
  <si>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</si>
  <si>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</si>
  <si>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</si>
  <si>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</si>
  <si>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</si>
  <si>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</si>
  <si>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</si>
  <si>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</si>
  <si>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</si>
  <si>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</si>
  <si>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</si>
  <si>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</si>
  <si>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</si>
  <si>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</si>
  <si>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</si>
  <si>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</si>
  <si>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</si>
  <si>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</si>
  <si>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</si>
  <si>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</si>
  <si>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</si>
  <si>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</si>
  <si>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</si>
  <si>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</si>
  <si>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</si>
  <si>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</si>
  <si>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</si>
  <si>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</si>
  <si>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</si>
  <si>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</si>
  <si>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</si>
  <si>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</si>
  <si>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</si>
  <si>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</si>
  <si>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</si>
  <si>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</si>
  <si>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</si>
  <si>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</si>
  <si>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</si>
  <si>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</si>
  <si>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</si>
  <si>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</si>
  <si>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</si>
  <si>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</si>
  <si>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</si>
  <si>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</si>
  <si>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</si>
  <si>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</si>
  <si>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</si>
  <si>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</si>
  <si>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</si>
  <si>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</si>
  <si>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</si>
  <si>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</si>
  <si>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</si>
  <si>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</si>
  <si>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</si>
  <si>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</si>
  <si>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</si>
  <si>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</si>
  <si>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</si>
  <si>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</si>
  <si>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</si>
  <si>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</si>
  <si>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</si>
  <si>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</si>
  <si>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</si>
  <si>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</si>
  <si>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</si>
  <si>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</si>
  <si>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</si>
  <si>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</si>
  <si>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</si>
  <si>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</si>
  <si>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</si>
  <si>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</si>
  <si>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</si>
  <si>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</si>
  <si>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</si>
  <si>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</si>
  <si>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</si>
  <si>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</si>
  <si>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</si>
  <si>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</si>
  <si>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</si>
  <si>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</si>
  <si>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</si>
  <si>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</si>
  <si>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</si>
  <si>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</si>
  <si>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</si>
  <si>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</si>
  <si>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</si>
  <si>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</si>
  <si>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</si>
  <si>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</si>
  <si>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</si>
  <si>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</si>
  <si>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</si>
  <si>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</si>
  <si>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</si>
  <si>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</si>
  <si>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</si>
  <si>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</si>
  <si>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</si>
  <si>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</si>
  <si>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</si>
  <si>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</si>
  <si>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</si>
  <si>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</si>
  <si>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</si>
  <si>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</si>
  <si>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</si>
  <si>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</si>
  <si>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</si>
  <si>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</si>
  <si>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</si>
  <si>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</si>
  <si>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</si>
  <si>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</si>
  <si>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</si>
  <si>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</si>
  <si>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</si>
  <si>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</si>
  <si>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</si>
  <si>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</si>
  <si>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</si>
  <si>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</si>
  <si>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</si>
  <si>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</si>
  <si>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</si>
  <si>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</si>
  <si>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</si>
  <si>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</si>
  <si>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</si>
  <si>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</si>
  <si>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</si>
  <si>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</si>
  <si>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</si>
  <si>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</si>
  <si>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</si>
  <si>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</si>
  <si>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</si>
  <si>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</si>
  <si>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</si>
  <si>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</si>
  <si>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</si>
  <si>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</si>
  <si>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</si>
  <si>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</si>
  <si>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</si>
  <si>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</si>
  <si>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</si>
  <si>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</si>
  <si>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</si>
  <si>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</si>
  <si>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</si>
  <si>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</si>
  <si>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</si>
  <si>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</si>
  <si>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</si>
  <si>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</si>
  <si>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</si>
  <si>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</si>
  <si>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</si>
  <si>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</si>
  <si>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</si>
  <si>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</si>
  <si>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</si>
  <si>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</si>
  <si>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</si>
  <si>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</si>
  <si>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</si>
  <si>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</si>
  <si>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</si>
  <si>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</si>
  <si>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</si>
  <si>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</si>
  <si>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</si>
  <si>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</si>
  <si>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</si>
  <si>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</si>
  <si>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</si>
  <si>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</si>
  <si>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</si>
  <si>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</si>
  <si>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</si>
  <si>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</si>
  <si>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</si>
  <si>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</si>
  <si>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</si>
  <si>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</si>
  <si>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</si>
  <si>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</si>
  <si>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</si>
  <si>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</si>
  <si>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</si>
  <si>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</si>
  <si>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</si>
  <si>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</si>
  <si>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</si>
  <si>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</si>
  <si>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</si>
  <si>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</si>
  <si>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</si>
  <si>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</si>
  <si>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</si>
  <si>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</si>
  <si>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</si>
  <si>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</si>
  <si>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</si>
  <si>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</si>
  <si>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</si>
  <si>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</si>
  <si>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</si>
  <si>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</si>
  <si>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</si>
  <si>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</si>
  <si>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</si>
  <si>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</si>
  <si>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</si>
  <si>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</si>
  <si>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</si>
  <si>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</si>
  <si>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</si>
  <si>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</si>
  <si>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</si>
  <si>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</si>
  <si>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</si>
  <si>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</si>
  <si>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</si>
  <si>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</si>
  <si>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</si>
  <si>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</si>
  <si>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</si>
  <si>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</si>
  <si>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</si>
  <si>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</si>
  <si>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</si>
  <si>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</si>
  <si>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</si>
  <si>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</si>
  <si>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</si>
  <si>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</si>
  <si>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</si>
  <si>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</si>
  <si>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</si>
  <si>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</si>
  <si>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</si>
  <si>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</si>
  <si>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</si>
  <si>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</si>
  <si>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</si>
  <si>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</si>
  <si>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</si>
  <si>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</si>
  <si>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</si>
  <si>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</si>
  <si>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</si>
  <si>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</si>
  <si>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</si>
  <si>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</si>
  <si>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</si>
  <si>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</si>
  <si>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</si>
  <si>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</si>
  <si>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</si>
  <si>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</si>
  <si>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</si>
  <si>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</si>
  <si>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</si>
  <si>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</si>
  <si>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</si>
  <si>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</si>
  <si>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</si>
  <si>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</si>
  <si>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</si>
  <si>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</si>
  <si>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</si>
  <si>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</si>
  <si>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</si>
  <si>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</si>
  <si>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</si>
  <si>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</si>
  <si>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</si>
  <si>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</si>
  <si>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</si>
  <si>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</si>
  <si>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</si>
  <si>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</si>
  <si>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</si>
  <si>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</si>
  <si>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</si>
  <si>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</si>
  <si>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</si>
  <si>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</si>
  <si>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</si>
  <si>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</si>
  <si>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</si>
  <si>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</si>
  <si>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</si>
  <si>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</si>
  <si>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</si>
  <si>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</si>
  <si>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</si>
  <si>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</si>
  <si>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</si>
  <si>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</si>
  <si>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</si>
  <si>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</si>
  <si>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</si>
  <si>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</si>
  <si>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</si>
  <si>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</si>
  <si>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</si>
  <si>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</si>
  <si>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</si>
  <si>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</si>
  <si>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</si>
  <si>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</si>
  <si>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</si>
  <si>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</si>
  <si>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</si>
  <si>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</si>
  <si>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</si>
  <si>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</si>
  <si>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</si>
  <si>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</si>
  <si>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</si>
  <si>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</si>
  <si>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</si>
  <si>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</si>
  <si>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</si>
  <si>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</si>
  <si>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</si>
  <si>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</si>
  <si>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</si>
  <si>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</si>
  <si>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</si>
  <si>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</si>
  <si>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</si>
  <si>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</si>
  <si>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</si>
  <si>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</si>
  <si>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</si>
  <si>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</si>
  <si>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</si>
  <si>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</si>
  <si>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</si>
  <si>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</si>
  <si>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</si>
  <si>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</si>
  <si>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</si>
  <si>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</si>
  <si>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</si>
  <si>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</si>
  <si>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</si>
  <si>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</si>
  <si>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</si>
  <si>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</si>
  <si>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</si>
  <si>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</si>
  <si>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</si>
  <si>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</si>
  <si>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</si>
  <si>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</si>
  <si>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</si>
  <si>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</si>
  <si>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</si>
  <si>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</si>
  <si>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</si>
  <si>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</si>
  <si>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</si>
  <si>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</si>
  <si>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</si>
  <si>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</si>
  <si>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</si>
  <si>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</si>
  <si>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</si>
  <si>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</si>
  <si>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</si>
  <si>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</si>
  <si>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</si>
  <si>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</si>
  <si>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</si>
  <si>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</si>
  <si>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</si>
  <si>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</si>
  <si>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</si>
  <si>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</si>
  <si>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</si>
  <si>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</si>
  <si>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</si>
  <si>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</si>
  <si>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</si>
  <si>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</si>
  <si>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</si>
  <si>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</si>
  <si>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</si>
  <si>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</si>
  <si>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</si>
  <si>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</si>
  <si>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</si>
  <si>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</si>
  <si>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</si>
  <si>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</si>
  <si>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</si>
  <si>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</si>
  <si>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</si>
  <si>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</si>
  <si>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</si>
  <si>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</si>
  <si>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</si>
  <si>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</si>
  <si>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</si>
  <si>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</si>
  <si>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</si>
  <si>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</si>
  <si>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</si>
  <si>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</si>
  <si>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</si>
  <si>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</si>
  <si>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</si>
  <si>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</si>
  <si>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</si>
  <si>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</si>
  <si>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</si>
  <si>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</si>
  <si>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</si>
  <si>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</si>
  <si>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</si>
  <si>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</si>
  <si>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</si>
  <si>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</si>
  <si>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</si>
  <si>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</si>
  <si>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</si>
  <si>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</si>
  <si>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</si>
  <si>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</si>
  <si>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</si>
  <si>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</si>
  <si>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</si>
  <si>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</si>
  <si>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</si>
  <si>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</si>
  <si>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</si>
  <si>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</si>
  <si>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</si>
  <si>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</si>
  <si>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</si>
  <si>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</si>
  <si>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</si>
  <si>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</si>
  <si>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</si>
  <si>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</si>
  <si>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</si>
  <si>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</si>
  <si>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</si>
  <si>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</si>
  <si>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</si>
  <si>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</si>
  <si>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</si>
  <si>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</si>
  <si>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</si>
  <si>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</si>
  <si>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</si>
  <si>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</si>
  <si>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</si>
  <si>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</si>
  <si>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</si>
  <si>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</si>
  <si>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</si>
  <si>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</si>
  <si>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</si>
  <si>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</si>
  <si>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</si>
  <si>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</si>
  <si>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</si>
  <si>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</si>
  <si>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</si>
  <si>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</si>
  <si>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</si>
  <si>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</si>
  <si>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</si>
  <si>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</si>
  <si>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</si>
  <si>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</si>
  <si>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</si>
  <si>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</si>
  <si>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</si>
  <si>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</si>
  <si>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</si>
  <si>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</si>
  <si>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</si>
  <si>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</si>
  <si>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</si>
  <si>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</si>
  <si>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</si>
  <si>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</si>
  <si>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</si>
  <si>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</si>
  <si>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</si>
  <si>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</si>
  <si>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</si>
  <si>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</si>
  <si>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</si>
  <si>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</si>
  <si>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</si>
  <si>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</si>
  <si>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</si>
  <si>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</si>
  <si>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</si>
  <si>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</si>
  <si>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</si>
  <si>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</si>
  <si>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</si>
  <si>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</si>
  <si>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</si>
  <si>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</si>
  <si>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</si>
  <si>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</si>
  <si>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</si>
  <si>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</si>
  <si>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</si>
  <si>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</si>
  <si>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</si>
  <si>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</si>
  <si>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</si>
  <si>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</si>
  <si>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</si>
  <si>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</si>
  <si>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</si>
  <si>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</si>
  <si>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</si>
  <si>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</si>
  <si>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</si>
  <si>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</si>
  <si>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</si>
  <si>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</si>
  <si>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</si>
  <si>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</si>
  <si>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</si>
  <si>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</si>
  <si>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</si>
  <si>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</si>
  <si>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</si>
  <si>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</si>
  <si>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</si>
  <si>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</si>
  <si>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</si>
  <si>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</si>
  <si>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</si>
  <si>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</si>
  <si>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</si>
  <si>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</si>
  <si>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</si>
  <si>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</si>
  <si>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</si>
  <si>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</si>
  <si>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</si>
  <si>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</si>
  <si>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</si>
  <si>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</si>
  <si>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</si>
  <si>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</si>
  <si>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</si>
  <si>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</si>
  <si>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</si>
  <si>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</si>
  <si>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</si>
  <si>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</si>
  <si>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</si>
  <si>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</si>
  <si>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</si>
  <si>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</si>
  <si>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</si>
  <si>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</si>
  <si>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</si>
  <si>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</si>
  <si>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</si>
  <si>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</si>
  <si>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</si>
  <si>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</si>
  <si>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</si>
  <si>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</si>
  <si>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</si>
  <si>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</si>
  <si>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</si>
  <si>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</si>
  <si>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</si>
  <si>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</si>
  <si>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</si>
  <si>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</si>
  <si>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</si>
  <si>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</si>
  <si>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</si>
  <si>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</si>
  <si>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</si>
  <si>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</si>
  <si>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</si>
  <si>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</si>
  <si>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</si>
  <si>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</si>
  <si>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</si>
  <si>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</si>
  <si>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</si>
  <si>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</si>
  <si>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</si>
  <si>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</si>
  <si>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</si>
  <si>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</si>
  <si>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</si>
  <si>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</si>
  <si>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</si>
  <si>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</si>
  <si>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</si>
  <si>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</si>
  <si>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</si>
  <si>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</si>
  <si>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</si>
  <si>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</si>
  <si>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</si>
  <si>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</si>
  <si>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</si>
  <si>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</si>
  <si>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</si>
  <si>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</si>
  <si>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</si>
  <si>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</si>
  <si>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</si>
  <si>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</si>
  <si>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</si>
  <si>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</si>
  <si>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</si>
  <si>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</si>
  <si>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</si>
  <si>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</si>
  <si>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</si>
  <si>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</si>
  <si>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</si>
  <si>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</si>
  <si>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</si>
  <si>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</si>
  <si>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</si>
  <si>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</si>
  <si>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</si>
  <si>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</si>
  <si>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</si>
  <si>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</si>
  <si>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</si>
  <si>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</si>
  <si>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</si>
  <si>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</si>
  <si>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</si>
  <si>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</si>
  <si>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</si>
  <si>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</si>
  <si>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</si>
  <si>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</si>
  <si>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</si>
  <si>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</si>
  <si>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</si>
  <si>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</si>
  <si>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</si>
  <si>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</si>
  <si>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</si>
  <si>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</si>
  <si>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</si>
  <si>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</si>
  <si>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</si>
  <si>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</si>
  <si>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</si>
  <si>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</si>
  <si>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</si>
  <si>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</si>
  <si>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</si>
  <si>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</si>
  <si>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</si>
  <si>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</si>
  <si>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</si>
  <si>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</si>
  <si>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</si>
  <si>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</si>
  <si>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</si>
  <si>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</si>
  <si>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</si>
  <si>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</si>
  <si>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</si>
  <si>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</si>
  <si>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</si>
  <si>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</si>
  <si>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</si>
  <si>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</si>
  <si>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</si>
  <si>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</si>
  <si>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</si>
  <si>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</si>
  <si>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</si>
  <si>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</si>
  <si>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</si>
  <si>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</si>
  <si>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</si>
  <si>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</si>
  <si>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</si>
  <si>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</si>
  <si>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</si>
  <si>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</si>
  <si>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</si>
  <si>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</si>
  <si>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</si>
  <si>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</si>
  <si>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</si>
  <si>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</si>
  <si>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</si>
  <si>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</si>
  <si>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</si>
  <si>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</si>
  <si>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</si>
  <si>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</si>
  <si>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</si>
  <si>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</si>
  <si>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</si>
  <si>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</si>
  <si>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</si>
  <si>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</si>
  <si>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</si>
  <si>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</si>
  <si>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</si>
  <si>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</si>
  <si>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</si>
  <si>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</si>
  <si>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</si>
  <si>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</si>
  <si>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</si>
  <si>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</si>
  <si>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</si>
  <si>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</si>
  <si>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</si>
  <si>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</si>
  <si>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</si>
  <si>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</si>
  <si>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</si>
  <si>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</si>
  <si>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</si>
  <si>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</si>
  <si>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</si>
  <si>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</si>
  <si>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</si>
  <si>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</si>
  <si>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</si>
  <si>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</si>
  <si>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</si>
  <si>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</si>
  <si>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</si>
  <si>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</si>
  <si>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</si>
  <si>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</si>
  <si>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</si>
  <si>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</si>
  <si>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</si>
  <si>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</si>
  <si>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</si>
  <si>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</si>
  <si>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</si>
  <si>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</si>
  <si>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</si>
  <si>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</si>
  <si>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</si>
  <si>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</si>
  <si>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</si>
  <si>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</si>
  <si>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</si>
  <si>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</si>
  <si>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</si>
  <si>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</si>
  <si>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</si>
  <si>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</si>
  <si>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</si>
  <si>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</si>
  <si>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</si>
  <si>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</si>
  <si>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</si>
  <si>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</si>
  <si>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</si>
  <si>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</si>
  <si>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</si>
  <si>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</si>
  <si>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</si>
  <si>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</si>
  <si>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</si>
  <si>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</si>
  <si>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</si>
  <si>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</si>
  <si>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</si>
  <si>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</si>
  <si>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</si>
  <si>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</si>
  <si>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</si>
  <si>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</si>
  <si>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</si>
  <si>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</si>
  <si>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</si>
  <si>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</si>
  <si>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</si>
  <si>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</si>
  <si>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</si>
  <si>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</si>
  <si>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</si>
  <si>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</si>
  <si>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</si>
  <si>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</si>
  <si>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</si>
  <si>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</si>
  <si>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</si>
  <si>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</si>
  <si>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</si>
  <si>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</si>
  <si>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</si>
  <si>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</si>
  <si>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</si>
  <si>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</si>
  <si>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</si>
  <si>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</si>
  <si>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</si>
  <si>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</si>
  <si>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</si>
  <si>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</si>
  <si>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</si>
  <si>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</si>
  <si>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</si>
  <si>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</si>
  <si>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</si>
  <si>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</si>
  <si>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</si>
  <si>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</si>
  <si>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</si>
  <si>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</si>
  <si>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</si>
  <si>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</si>
  <si>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</si>
  <si>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</si>
  <si>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</si>
  <si>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</si>
  <si>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</si>
  <si>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</si>
  <si>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</si>
  <si>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</si>
  <si>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</si>
  <si>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</si>
  <si>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</si>
  <si>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</si>
  <si>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</si>
  <si>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</si>
  <si>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</si>
  <si>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</si>
  <si>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</si>
  <si>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</si>
  <si>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</si>
  <si>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</si>
  <si>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</si>
  <si>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</si>
  <si>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</si>
  <si>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</si>
  <si>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</si>
  <si>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</si>
  <si>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</si>
  <si>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</si>
  <si>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</si>
  <si>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</si>
  <si>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</si>
  <si>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</si>
  <si>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</si>
  <si>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</si>
  <si>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</si>
  <si>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</si>
  <si>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</si>
  <si>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</si>
  <si>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</si>
  <si>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</si>
  <si>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</si>
  <si>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</si>
  <si>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</si>
  <si>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</si>
  <si>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</si>
  <si>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</si>
  <si>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</si>
  <si>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</si>
  <si>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</si>
  <si>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</si>
  <si>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</si>
  <si>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</si>
  <si>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</si>
  <si>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</si>
  <si>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</si>
  <si>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</si>
  <si>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</si>
  <si>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</si>
  <si>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</si>
  <si>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</si>
  <si>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</si>
  <si>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</si>
  <si>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</si>
  <si>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</si>
  <si>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</si>
  <si>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</si>
  <si>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</si>
  <si>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</si>
  <si>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</si>
  <si>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</si>
  <si>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</si>
  <si>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</si>
  <si>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</si>
  <si>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</si>
  <si>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</si>
  <si>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</si>
  <si>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</si>
  <si>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</si>
  <si>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</si>
  <si>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</si>
  <si>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</si>
  <si>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</si>
  <si>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</si>
  <si>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</si>
  <si>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</si>
  <si>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</si>
  <si>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</si>
  <si>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</si>
  <si>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</si>
  <si>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</si>
  <si>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</si>
  <si>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</si>
  <si>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</si>
  <si>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</si>
  <si>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</si>
  <si>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</si>
  <si>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</si>
  <si>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</si>
  <si>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</si>
  <si>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</si>
  <si>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</si>
  <si>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</si>
  <si>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</si>
  <si>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</si>
  <si>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</si>
  <si>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</si>
  <si>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</si>
  <si>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</si>
  <si>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</si>
  <si>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</si>
  <si>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</si>
  <si>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</si>
  <si>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</si>
  <si>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</si>
  <si>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</si>
  <si>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</si>
  <si>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</si>
  <si>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</si>
  <si>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</si>
  <si>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</si>
  <si>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</si>
  <si>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</si>
  <si>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</si>
  <si>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</si>
  <si>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</si>
  <si>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</si>
  <si>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</si>
  <si>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</si>
  <si>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</si>
  <si>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</si>
  <si>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</si>
  <si>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</si>
  <si>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</si>
  <si>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</si>
  <si>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</si>
  <si>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</si>
  <si>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</si>
  <si>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</si>
  <si>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</si>
  <si>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</si>
  <si>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</si>
  <si>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</si>
  <si>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</si>
  <si>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</si>
  <si>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</si>
  <si>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</si>
  <si>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</si>
  <si>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</si>
  <si>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</si>
  <si>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</si>
  <si>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</si>
  <si>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</si>
  <si>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</si>
  <si>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</si>
  <si>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</si>
  <si>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</si>
  <si>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</si>
  <si>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</si>
  <si>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</si>
  <si>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</si>
  <si>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</si>
  <si>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</si>
  <si>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</si>
  <si>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</si>
  <si>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</si>
  <si>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</si>
  <si>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</si>
  <si>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</si>
  <si>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</si>
  <si>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</si>
  <si>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</si>
  <si>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</si>
  <si>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</si>
  <si>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</si>
  <si>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</si>
  <si>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</si>
  <si>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</si>
  <si>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</si>
  <si>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</si>
  <si>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</si>
  <si>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</si>
  <si>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</si>
  <si>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</si>
  <si>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</si>
  <si>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</si>
  <si>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</si>
  <si>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</si>
  <si>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</si>
  <si>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</si>
  <si>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</si>
  <si>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</si>
  <si>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</si>
  <si>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</si>
  <si>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</si>
  <si>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</si>
  <si>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</si>
  <si>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</si>
  <si>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</si>
  <si>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</si>
  <si>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</si>
  <si>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</si>
  <si>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</si>
  <si>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</si>
  <si>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</si>
  <si>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</si>
  <si>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</si>
  <si>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</si>
  <si>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</si>
  <si>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</si>
  <si>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</si>
  <si>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</si>
  <si>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</si>
  <si>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</si>
  <si>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</si>
  <si>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</si>
  <si>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</si>
  <si>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</si>
  <si>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</si>
  <si>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</si>
  <si>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</si>
  <si>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</si>
  <si>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</si>
  <si>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</si>
  <si>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</si>
  <si>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</si>
  <si>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</si>
  <si>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</si>
  <si>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</si>
  <si>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</si>
  <si>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</si>
  <si>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</si>
  <si>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</si>
  <si>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</si>
  <si>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</si>
  <si>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</si>
  <si>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</si>
  <si>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</si>
  <si>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</si>
  <si>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</si>
  <si>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</si>
  <si>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</si>
  <si>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</si>
  <si>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</si>
  <si>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</si>
  <si>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</si>
  <si>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</si>
  <si>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</si>
  <si>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</si>
  <si>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</si>
  <si>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</si>
  <si>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</si>
  <si>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</si>
  <si>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</si>
  <si>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</si>
  <si>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</si>
  <si>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</si>
  <si>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</si>
  <si>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</si>
  <si>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</si>
  <si>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</si>
  <si>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</si>
  <si>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</si>
  <si>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</si>
  <si>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</si>
  <si>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</si>
  <si>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</si>
  <si>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</si>
  <si>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</si>
  <si>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</si>
  <si>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</si>
  <si>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</si>
  <si>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</si>
  <si>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</si>
  <si>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</si>
  <si>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</si>
  <si>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</si>
  <si>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</si>
  <si>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</si>
  <si>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</si>
  <si>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</si>
  <si>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</si>
  <si>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</si>
  <si>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</si>
  <si>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</si>
  <si>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</si>
  <si>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</si>
  <si>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</si>
  <si>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</si>
  <si>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</si>
  <si>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</si>
  <si>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</si>
  <si>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</si>
  <si>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</si>
  <si>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</si>
  <si>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</si>
  <si>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</si>
  <si>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</si>
  <si>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</si>
  <si>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</si>
  <si>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</si>
  <si>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</si>
  <si>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</si>
  <si>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</si>
  <si>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</si>
  <si>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</si>
  <si>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</si>
  <si>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</si>
  <si>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</si>
  <si>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</si>
  <si>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</si>
  <si>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</si>
  <si>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</si>
  <si>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</si>
  <si>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</si>
  <si>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</si>
  <si>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</si>
  <si>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</si>
  <si>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</si>
  <si>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</si>
  <si>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</si>
  <si>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</si>
  <si>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</si>
  <si>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</si>
  <si>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</si>
  <si>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</si>
  <si>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</si>
  <si>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</si>
  <si>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</si>
  <si>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</si>
  <si>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</si>
  <si>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</si>
  <si>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</si>
  <si>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</si>
  <si>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</si>
  <si>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</si>
  <si>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</si>
  <si>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</si>
  <si>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</si>
  <si>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</si>
  <si>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</si>
  <si>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</si>
  <si>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</si>
  <si>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</si>
  <si>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</si>
  <si>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</si>
  <si>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</si>
  <si>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</si>
  <si>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</si>
  <si>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</si>
  <si>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</si>
  <si>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</si>
  <si>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</si>
  <si>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</si>
  <si>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</si>
  <si>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</si>
  <si>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</si>
  <si>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</si>
  <si>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</si>
  <si>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</si>
  <si>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</si>
  <si>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</si>
  <si>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</si>
  <si>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</si>
  <si>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</si>
  <si>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</si>
  <si>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</si>
  <si>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</si>
  <si>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</si>
  <si>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</si>
  <si>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</si>
  <si>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</si>
  <si>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</si>
  <si>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</si>
  <si>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</si>
  <si>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</si>
  <si>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</si>
  <si>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</si>
  <si>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</si>
  <si>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</si>
  <si>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</si>
  <si>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</si>
  <si>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</si>
  <si>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</si>
  <si>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</si>
  <si>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</si>
  <si>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</si>
  <si>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</si>
  <si>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</si>
  <si>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</si>
  <si>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</si>
  <si>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</si>
  <si>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</si>
  <si>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</si>
  <si>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</si>
  <si>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</si>
  <si>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</si>
  <si>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</si>
  <si>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</si>
  <si>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</si>
  <si>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</si>
  <si>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</si>
  <si>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</si>
  <si>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</si>
  <si>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</si>
  <si>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</si>
  <si>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</si>
  <si>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</si>
  <si>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</si>
  <si>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</si>
  <si>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</si>
  <si>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</si>
  <si>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</si>
  <si>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</si>
  <si>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</si>
  <si>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</si>
  <si>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</si>
  <si>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</si>
  <si>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</si>
  <si>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</si>
  <si>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</si>
  <si>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</si>
  <si>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</si>
  <si>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</si>
  <si>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</si>
  <si>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</si>
  <si>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</si>
  <si>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</si>
  <si>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</si>
  <si>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</si>
  <si>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</si>
  <si>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</si>
  <si>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</si>
  <si>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</si>
  <si>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</si>
  <si>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</si>
  <si>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</si>
  <si>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</si>
  <si>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</si>
  <si>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</si>
  <si>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</si>
  <si>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</si>
  <si>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</si>
  <si>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</si>
  <si>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</si>
  <si>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</si>
  <si>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</si>
  <si>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</si>
  <si>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</si>
  <si>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</si>
  <si>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</si>
  <si>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</si>
  <si>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</si>
  <si>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</si>
  <si>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</si>
  <si>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</si>
  <si>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</si>
  <si>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</si>
  <si>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</si>
  <si>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</si>
  <si>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</si>
  <si>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</si>
  <si>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</si>
  <si>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</si>
  <si>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</si>
  <si>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</si>
  <si>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</si>
  <si>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</si>
  <si>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</si>
  <si>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</si>
  <si>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</si>
  <si>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</si>
  <si>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</si>
  <si>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</si>
  <si>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</si>
  <si>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</si>
  <si>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</si>
  <si>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</si>
  <si>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</si>
  <si>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</si>
  <si>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</si>
  <si>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</si>
  <si>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</si>
  <si>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</si>
  <si>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</si>
  <si>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</si>
  <si>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</si>
  <si>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</si>
  <si>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</si>
  <si>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</si>
  <si>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</si>
  <si>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</si>
  <si>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</si>
  <si>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</si>
  <si>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</si>
  <si>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</si>
  <si>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</si>
  <si>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</si>
  <si>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</si>
  <si>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</si>
  <si>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</si>
  <si>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</si>
  <si>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</si>
  <si>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</si>
  <si>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</si>
  <si>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</si>
  <si>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</si>
  <si>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</si>
  <si>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</si>
  <si>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</si>
  <si>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</si>
  <si>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</si>
  <si>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</si>
  <si>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</si>
  <si>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</si>
  <si>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</si>
  <si>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</si>
  <si>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</si>
  <si>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</si>
  <si>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</si>
  <si>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</si>
  <si>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</si>
  <si>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</si>
  <si>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</si>
  <si>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</si>
  <si>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</si>
  <si>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</si>
  <si>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</si>
  <si>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</si>
  <si>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</si>
  <si>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</si>
  <si>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</si>
  <si>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</si>
  <si>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</si>
  <si>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</si>
  <si>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</si>
  <si>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</si>
  <si>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</si>
  <si>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</si>
  <si>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</si>
  <si>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</si>
  <si>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</si>
  <si>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</si>
  <si>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</si>
  <si>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</si>
  <si>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</si>
  <si>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</si>
  <si>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</si>
  <si>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</si>
  <si>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</si>
  <si>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</si>
  <si>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</si>
  <si>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</si>
  <si>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</si>
  <si>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</si>
  <si>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</si>
  <si>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</si>
  <si>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</si>
  <si>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</si>
  <si>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</si>
  <si>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</si>
  <si>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</si>
  <si>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</si>
  <si>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</si>
  <si>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</si>
  <si>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</si>
  <si>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</si>
  <si>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</si>
  <si>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</si>
  <si>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</si>
  <si>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</si>
  <si>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</si>
  <si>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</si>
  <si>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</si>
  <si>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</si>
  <si>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</si>
  <si>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</si>
  <si>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</si>
  <si>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</si>
  <si>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</si>
  <si>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</si>
  <si>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</si>
  <si>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</si>
  <si>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</si>
  <si>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</si>
  <si>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</si>
  <si>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</si>
  <si>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</si>
  <si>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</si>
  <si>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</si>
  <si>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</si>
  <si>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</si>
  <si>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</si>
  <si>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</si>
  <si>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</si>
  <si>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</si>
  <si>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</si>
  <si>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</si>
  <si>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</si>
  <si>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</si>
  <si>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</si>
  <si>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</si>
  <si>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</si>
  <si>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</si>
  <si>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</si>
  <si>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</si>
  <si>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</si>
  <si>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</si>
  <si>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</si>
  <si>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</si>
  <si>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</si>
  <si>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</si>
  <si>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</si>
  <si>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</si>
  <si>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</si>
  <si>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</si>
  <si>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</si>
  <si>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</si>
  <si>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</si>
  <si>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</si>
  <si>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</si>
  <si>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</si>
  <si>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</si>
  <si>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</si>
  <si>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</si>
  <si>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</si>
  <si>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</si>
  <si>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</si>
  <si>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</si>
  <si>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</si>
  <si>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</si>
  <si>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</si>
  <si>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</si>
  <si>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</si>
  <si>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</si>
  <si>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</si>
  <si>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</si>
  <si>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</si>
  <si>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</si>
  <si>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</si>
  <si>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</si>
  <si>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</si>
  <si>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</si>
  <si>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</si>
  <si>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</si>
  <si>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</si>
  <si>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</si>
  <si>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</si>
  <si>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</si>
  <si>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</si>
  <si>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</si>
  <si>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</si>
  <si>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</si>
  <si>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</si>
  <si>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</si>
  <si>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</si>
  <si>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</si>
  <si>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</si>
  <si>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</si>
  <si>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</si>
  <si>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</si>
  <si>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</si>
  <si>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</si>
  <si>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</si>
  <si>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</si>
  <si>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</si>
  <si>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</si>
  <si>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</si>
  <si>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</si>
  <si>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</si>
  <si>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</si>
  <si>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</si>
  <si>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</si>
  <si>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</si>
  <si>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</si>
  <si>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</si>
  <si>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</si>
  <si>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</si>
  <si>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</si>
  <si>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</si>
  <si>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</si>
  <si>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</si>
  <si>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</si>
  <si>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</si>
  <si>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</si>
  <si>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</si>
  <si>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</si>
  <si>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</si>
  <si>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</si>
  <si>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</si>
  <si>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</si>
  <si>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</si>
  <si>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</si>
  <si>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</si>
  <si>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</si>
  <si>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</si>
  <si>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</si>
  <si>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</si>
  <si>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</si>
  <si>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</si>
  <si>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</si>
  <si>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</si>
  <si>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</si>
  <si>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</si>
  <si>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</si>
  <si>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</si>
  <si>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</si>
  <si>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</si>
  <si>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</si>
  <si>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</si>
  <si>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</si>
  <si>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</si>
  <si>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</si>
  <si>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</si>
  <si>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</si>
  <si>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</si>
  <si>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</si>
  <si>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</si>
  <si>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</si>
  <si>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</si>
  <si>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</si>
  <si>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</si>
  <si>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</si>
  <si>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</si>
  <si>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</si>
  <si>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</si>
  <si>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</si>
  <si>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</si>
  <si>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</si>
  <si>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</si>
  <si>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</si>
  <si>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</si>
  <si>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</si>
  <si>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</si>
  <si>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</si>
  <si>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</si>
  <si>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</si>
  <si>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</si>
  <si>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</si>
  <si>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</si>
  <si>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</si>
  <si>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</si>
  <si>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</si>
  <si>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</si>
  <si>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</si>
  <si>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</si>
  <si>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</si>
  <si>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</si>
  <si>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</si>
  <si>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</si>
  <si>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</si>
  <si>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</si>
  <si>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</si>
  <si>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</si>
  <si>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</si>
  <si>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</si>
  <si>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</si>
  <si>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</si>
  <si>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</si>
  <si>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</si>
  <si>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</si>
  <si>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</si>
  <si>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</si>
  <si>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</si>
  <si>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</si>
  <si>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</si>
  <si>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</si>
  <si>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</si>
  <si>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</si>
  <si>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</si>
  <si>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</si>
  <si>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</si>
  <si>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</si>
  <si>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</si>
  <si>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</si>
  <si>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</si>
  <si>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</si>
  <si>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</si>
  <si>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</si>
  <si>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</si>
  <si>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</si>
  <si>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</si>
  <si>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</si>
  <si>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</si>
  <si>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</si>
  <si>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</si>
  <si>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</si>
  <si>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</si>
  <si>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</si>
  <si>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</si>
  <si>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</si>
  <si>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</si>
  <si>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</si>
  <si>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</si>
  <si>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</si>
  <si>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</si>
  <si>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</si>
  <si>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</si>
  <si>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</si>
  <si>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</si>
  <si>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</si>
  <si>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</si>
  <si>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</si>
  <si>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</si>
  <si>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</si>
  <si>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</si>
  <si>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</si>
  <si>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</si>
  <si>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</si>
  <si>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</si>
  <si>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</si>
  <si>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</si>
  <si>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</si>
  <si>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</si>
  <si>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</si>
  <si>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</si>
  <si>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</si>
  <si>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</si>
  <si>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</si>
  <si>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</si>
  <si>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</si>
  <si>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</si>
  <si>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</si>
  <si>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</si>
  <si>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</si>
  <si>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</si>
  <si>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</si>
  <si>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</si>
  <si>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</si>
  <si>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</si>
  <si>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</si>
  <si>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</si>
  <si>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</si>
  <si>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</si>
  <si>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</si>
  <si>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</si>
  <si>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</si>
  <si>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</si>
  <si>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</si>
  <si>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</si>
  <si>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</si>
  <si>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</si>
  <si>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</si>
  <si>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</si>
  <si>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</si>
  <si>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</si>
  <si>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</si>
  <si>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</si>
  <si>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</si>
  <si>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</si>
  <si>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</si>
  <si>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</si>
  <si>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</si>
  <si>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</si>
  <si>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</si>
  <si>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</si>
  <si>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</si>
  <si>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</si>
  <si>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</si>
  <si>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</si>
  <si>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</si>
  <si>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</si>
  <si>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</si>
  <si>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</si>
  <si>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</si>
  <si>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</si>
  <si>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</si>
  <si>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</si>
  <si>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</si>
  <si>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</si>
  <si>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</si>
  <si>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</si>
  <si>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</si>
  <si>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</si>
  <si>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</si>
  <si>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</si>
  <si>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</si>
  <si>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</si>
  <si>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</si>
  <si>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</si>
  <si>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</si>
  <si>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</si>
  <si>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</si>
  <si>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</si>
  <si>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</si>
  <si>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</si>
  <si>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</si>
  <si>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</si>
  <si>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</si>
  <si>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</si>
  <si>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</si>
  <si>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</si>
  <si>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</si>
  <si>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</si>
  <si>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</si>
  <si>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</si>
  <si>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</si>
  <si>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</si>
  <si>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</si>
  <si>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</si>
  <si>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</si>
  <si>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</si>
  <si>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</si>
  <si>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</si>
  <si>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</si>
  <si>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</si>
  <si>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</si>
  <si>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</si>
  <si>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</si>
  <si>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</si>
  <si>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</si>
  <si>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</si>
  <si>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</si>
  <si>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</si>
  <si>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</si>
  <si>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</si>
  <si>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</si>
  <si>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</si>
  <si>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</si>
  <si>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</si>
  <si>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</si>
  <si>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</si>
  <si>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</si>
  <si>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</si>
  <si>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</si>
  <si>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</si>
  <si>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</si>
  <si>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</si>
  <si>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</si>
  <si>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</si>
  <si>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</si>
  <si>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</si>
  <si>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</si>
  <si>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</si>
  <si>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</si>
  <si>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</si>
  <si>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</si>
  <si>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</si>
  <si>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</si>
  <si>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</si>
  <si>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</si>
  <si>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</si>
  <si>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</si>
  <si>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</si>
  <si>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</si>
  <si>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</si>
  <si>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</si>
  <si>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</si>
  <si>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</si>
  <si>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</si>
  <si>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</si>
  <si>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</si>
  <si>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</si>
  <si>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</si>
  <si>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</si>
  <si>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</si>
  <si>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</si>
  <si>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</si>
  <si>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</si>
  <si>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</si>
  <si>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</si>
  <si>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</si>
  <si>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</si>
  <si>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</si>
  <si>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</si>
  <si>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</si>
  <si>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</si>
  <si>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</si>
  <si>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</si>
  <si>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</si>
  <si>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</si>
  <si>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</si>
  <si>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</si>
  <si>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</si>
  <si>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</si>
  <si>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</si>
  <si>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</si>
  <si>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</si>
  <si>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</si>
  <si>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</si>
  <si>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</si>
  <si>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</si>
  <si>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</si>
  <si>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</si>
  <si>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</si>
  <si>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</si>
  <si>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</si>
  <si>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</si>
  <si>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</si>
  <si>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</si>
  <si>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</si>
  <si>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</si>
  <si>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</si>
  <si>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</si>
  <si>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</si>
  <si>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</si>
  <si>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</si>
  <si>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</si>
  <si>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</si>
  <si>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</si>
  <si>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</si>
  <si>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</si>
  <si>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</si>
  <si>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</si>
  <si>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</si>
  <si>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</si>
  <si>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</si>
  <si>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</si>
  <si>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</si>
  <si>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</si>
  <si>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</si>
  <si>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</si>
  <si>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</si>
  <si>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</si>
  <si>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</si>
  <si>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</si>
  <si>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</si>
  <si>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</si>
  <si>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</si>
  <si>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</si>
  <si>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</si>
  <si>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</si>
  <si>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</si>
  <si>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</si>
  <si>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</si>
  <si>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</si>
  <si>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</si>
  <si>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</si>
  <si>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</si>
  <si>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</si>
  <si>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</si>
  <si>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</si>
  <si>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</si>
  <si>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</si>
  <si>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</si>
  <si>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</si>
  <si>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</si>
  <si>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</si>
  <si>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</si>
  <si>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</si>
  <si>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</si>
  <si>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</si>
  <si>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</si>
  <si>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</si>
  <si>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</si>
  <si>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</si>
  <si>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</si>
  <si>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</si>
  <si>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</si>
  <si>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</si>
  <si>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</si>
  <si>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</si>
  <si>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</si>
  <si>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</si>
  <si>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</si>
  <si>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</si>
  <si>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</si>
  <si>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</si>
  <si>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</si>
  <si>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</si>
  <si>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</si>
  <si>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</si>
  <si>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</si>
  <si>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</si>
  <si>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</si>
  <si>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</si>
  <si>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</si>
  <si>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</si>
  <si>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</si>
  <si>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</si>
  <si>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</si>
  <si>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</si>
  <si>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</si>
  <si>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</si>
  <si>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</si>
  <si>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</si>
  <si>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</si>
  <si>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</si>
  <si>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</si>
  <si>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</si>
  <si>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</si>
  <si>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</si>
  <si>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</si>
  <si>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</si>
  <si>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</si>
  <si>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</si>
  <si>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</si>
  <si>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</si>
  <si>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</si>
  <si>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</si>
  <si>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</si>
  <si>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</si>
  <si>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</si>
  <si>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</si>
  <si>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</si>
  <si>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</si>
  <si>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</si>
  <si>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</si>
  <si>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</si>
  <si>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</si>
  <si>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</si>
  <si>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</si>
  <si>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</si>
  <si>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</si>
  <si>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</si>
  <si>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</si>
  <si>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</si>
  <si>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</si>
  <si>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</si>
  <si>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</si>
  <si>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</si>
  <si>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</si>
  <si>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</si>
  <si>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</si>
  <si>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</si>
  <si>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</si>
  <si>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</si>
  <si>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</si>
  <si>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</si>
  <si>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</si>
  <si>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</si>
  <si>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</si>
  <si>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</si>
  <si>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</si>
  <si>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</si>
  <si>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</si>
  <si>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</si>
  <si>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</si>
  <si>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</si>
  <si>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</si>
  <si>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</si>
  <si>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</si>
  <si>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</si>
  <si>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</si>
  <si>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</si>
  <si>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</si>
  <si>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</si>
  <si>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</si>
  <si>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</si>
  <si>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</si>
  <si>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</si>
  <si>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</si>
  <si>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</si>
  <si>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</si>
  <si>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</si>
  <si>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</si>
  <si>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</si>
  <si>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</si>
  <si>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</si>
  <si>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</si>
  <si>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</si>
  <si>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</si>
  <si>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</si>
  <si>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</si>
  <si>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</si>
  <si>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</si>
  <si>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</si>
  <si>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</si>
  <si>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</si>
  <si>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</si>
  <si>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</si>
  <si>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</si>
  <si>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</si>
  <si>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</si>
  <si>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</si>
  <si>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</si>
  <si>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</si>
  <si>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</si>
  <si>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</si>
  <si>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</si>
  <si>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</si>
  <si>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</si>
  <si>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</si>
  <si>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</si>
  <si>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</si>
  <si>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</si>
  <si>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</si>
  <si>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</si>
  <si>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</si>
  <si>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</si>
  <si>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</si>
  <si>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</si>
  <si>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</si>
  <si>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</si>
  <si>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</si>
  <si>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</si>
  <si>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</si>
  <si>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</si>
  <si>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</si>
  <si>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</si>
  <si>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</si>
  <si>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</si>
  <si>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</si>
  <si>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</si>
  <si>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</si>
  <si>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</si>
  <si>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</si>
  <si>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</si>
  <si>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</si>
  <si>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</si>
  <si>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</si>
  <si>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</si>
  <si>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</si>
  <si>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</si>
  <si>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</si>
  <si>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</si>
  <si>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</si>
  <si>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</si>
  <si>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</si>
  <si>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</si>
  <si>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</si>
  <si>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</si>
  <si>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</si>
  <si>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</si>
  <si>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</si>
  <si>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</si>
  <si>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</si>
  <si>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</si>
  <si>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</si>
  <si>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</si>
  <si>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</si>
  <si>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</si>
  <si>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</si>
  <si>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</si>
  <si>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</si>
  <si>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</si>
  <si>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</si>
  <si>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</si>
  <si>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</si>
  <si>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</si>
  <si>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</si>
  <si>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</si>
  <si>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</si>
  <si>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</si>
  <si>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</si>
  <si>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</si>
  <si>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</si>
  <si>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</si>
  <si>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</si>
  <si>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</si>
  <si>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</si>
  <si>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</si>
  <si>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</si>
  <si>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</si>
  <si>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</si>
  <si>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</si>
  <si>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</si>
  <si>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</si>
  <si>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</si>
  <si>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</si>
  <si>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</si>
  <si>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</si>
  <si>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</si>
  <si>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</si>
  <si>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</si>
  <si>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</si>
  <si>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</si>
  <si>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</si>
  <si>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</si>
  <si>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</si>
  <si>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</si>
  <si>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</si>
  <si>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</si>
  <si>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</si>
  <si>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</si>
  <si>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</si>
  <si>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</si>
  <si>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</si>
  <si>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</si>
  <si>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</si>
  <si>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</si>
  <si>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</si>
  <si>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</si>
  <si>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</si>
  <si>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</si>
  <si>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</si>
  <si>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</si>
  <si>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</si>
  <si>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</si>
  <si>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</si>
  <si>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</si>
  <si>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</si>
  <si>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</si>
  <si>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</si>
  <si>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</si>
  <si>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</si>
  <si>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</si>
  <si>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</si>
  <si>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</si>
  <si>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</si>
  <si>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</si>
  <si>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</si>
  <si>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</si>
  <si>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</si>
  <si>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</si>
  <si>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</si>
  <si>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</si>
  <si>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</si>
  <si>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</si>
  <si>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</si>
  <si>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</si>
  <si>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</si>
  <si>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</si>
  <si>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</si>
  <si>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</si>
  <si>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</si>
  <si>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</si>
  <si>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</si>
  <si>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</si>
  <si>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</si>
  <si>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</si>
  <si>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</si>
  <si>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</si>
  <si>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</si>
  <si>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</si>
  <si>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</si>
  <si>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</si>
  <si>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</si>
  <si>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</si>
  <si>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</si>
  <si>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</si>
  <si>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</si>
  <si>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</si>
  <si>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</si>
  <si>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</si>
  <si>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</si>
  <si>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</si>
  <si>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</si>
  <si>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</si>
  <si>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</si>
  <si>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</si>
  <si>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</si>
  <si>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</si>
  <si>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</si>
  <si>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</si>
  <si>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</si>
  <si>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</si>
  <si>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</si>
  <si>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</si>
  <si>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</si>
  <si>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</si>
  <si>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</si>
  <si>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</si>
  <si>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</si>
  <si>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</si>
  <si>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</si>
  <si>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</si>
  <si>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</si>
  <si>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</si>
  <si>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</si>
  <si>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</si>
  <si>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</si>
  <si>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</si>
  <si>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</si>
  <si>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</si>
  <si>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</si>
  <si>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</si>
  <si>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</si>
  <si>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</si>
  <si>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</si>
  <si>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</si>
  <si>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</si>
  <si>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</si>
  <si>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</si>
  <si>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</si>
  <si>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</si>
  <si>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</si>
  <si>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</si>
  <si>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</si>
  <si>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</si>
  <si>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</si>
  <si>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</si>
  <si>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</si>
  <si>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</si>
  <si>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</si>
  <si>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</si>
  <si>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</si>
  <si>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</si>
  <si>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</si>
  <si>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</si>
  <si>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</si>
  <si>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</si>
  <si>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</si>
  <si>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</si>
  <si>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</si>
  <si>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</si>
  <si>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</si>
  <si>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</si>
  <si>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</si>
  <si>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</si>
  <si>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</si>
  <si>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</si>
  <si>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</si>
  <si>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</si>
  <si>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</si>
  <si>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</si>
  <si>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</si>
  <si>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</si>
  <si>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</si>
  <si>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</si>
  <si>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</si>
  <si>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</si>
  <si>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</si>
  <si>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</si>
  <si>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</si>
  <si>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</si>
  <si>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</si>
  <si>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</si>
  <si>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</si>
  <si>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</si>
  <si>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</si>
  <si>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</si>
  <si>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</si>
  <si>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</si>
  <si>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</si>
  <si>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</si>
  <si>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</si>
  <si>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</si>
  <si>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</si>
  <si>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</si>
  <si>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</si>
  <si>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</si>
  <si>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</si>
  <si>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</si>
  <si>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</si>
  <si>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</si>
  <si>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</si>
  <si>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</si>
  <si>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</si>
  <si>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</si>
  <si>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</si>
  <si>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</si>
  <si>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</si>
  <si>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</si>
  <si>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</si>
  <si>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</si>
  <si>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</si>
  <si>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</si>
  <si>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</si>
  <si>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</si>
  <si>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</si>
  <si>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</si>
  <si>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</si>
  <si>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</si>
  <si>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</si>
  <si>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</si>
  <si>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</si>
  <si>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</si>
  <si>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</si>
  <si>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</si>
  <si>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</si>
  <si>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</si>
  <si>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</si>
  <si>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</si>
  <si>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</si>
  <si>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</si>
  <si>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</si>
  <si>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</si>
  <si>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</si>
  <si>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</si>
  <si>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</si>
  <si>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</si>
  <si>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</si>
  <si>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</si>
  <si>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</si>
  <si>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</si>
  <si>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</si>
  <si>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</si>
  <si>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</si>
  <si>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</si>
  <si>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</si>
  <si>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</si>
  <si>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</si>
  <si>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</si>
  <si>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</si>
  <si>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</si>
  <si>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</si>
  <si>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</si>
  <si>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</si>
  <si>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</si>
  <si>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</si>
  <si>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</si>
  <si>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</si>
  <si>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</si>
  <si>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</si>
  <si>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</si>
  <si>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</si>
  <si>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</si>
  <si>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</si>
  <si>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</si>
  <si>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</si>
  <si>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</si>
  <si>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</si>
  <si>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</si>
  <si>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</si>
  <si>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</si>
  <si>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</si>
  <si>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</si>
  <si>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</si>
  <si>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</si>
  <si>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</si>
  <si>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</si>
  <si>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</si>
  <si>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</si>
  <si>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</si>
  <si>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</si>
  <si>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</si>
  <si>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</si>
  <si>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</si>
  <si>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</si>
  <si>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</si>
  <si>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</si>
  <si>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</si>
  <si>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</si>
  <si>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</si>
  <si>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</si>
  <si>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</si>
  <si>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</si>
  <si>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</si>
  <si>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</si>
  <si>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</si>
  <si>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</si>
  <si>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</si>
  <si>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</si>
  <si>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</si>
  <si>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</si>
  <si>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</si>
  <si>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</si>
  <si>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</si>
  <si>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</si>
  <si>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</si>
  <si>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</si>
  <si>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</si>
  <si>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</si>
  <si>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</si>
  <si>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</si>
  <si>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</si>
  <si>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</si>
  <si>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</si>
  <si>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</si>
  <si>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</si>
  <si>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</si>
  <si>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</si>
  <si>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</si>
  <si>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</si>
  <si>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</si>
  <si>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</si>
  <si>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</si>
  <si>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</si>
  <si>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</si>
  <si>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</si>
  <si>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</si>
  <si>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</si>
  <si>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</si>
  <si>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</si>
  <si>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</si>
  <si>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</si>
  <si>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</si>
  <si>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</si>
  <si>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</si>
  <si>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</si>
  <si>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</si>
  <si>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</si>
  <si>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</si>
  <si>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</si>
  <si>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</si>
  <si>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</si>
  <si>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</si>
  <si>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</si>
  <si>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</si>
  <si>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</si>
  <si>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</si>
  <si>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</si>
  <si>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</si>
  <si>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</si>
  <si>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</si>
  <si>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</si>
  <si>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</si>
  <si>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</si>
  <si>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</si>
  <si>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</si>
  <si>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</si>
  <si>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</si>
  <si>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</si>
  <si>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</si>
  <si>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</si>
  <si>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</si>
  <si>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</si>
  <si>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</si>
  <si>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</si>
  <si>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</si>
  <si>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</si>
  <si>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</si>
  <si>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</si>
  <si>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</si>
  <si>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</si>
  <si>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</si>
  <si>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</si>
  <si>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</si>
  <si>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</si>
  <si>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</si>
  <si>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</si>
  <si>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</si>
  <si>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</si>
  <si>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</si>
  <si>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</si>
  <si>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</si>
  <si>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</si>
  <si>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</si>
  <si>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</si>
  <si>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</si>
  <si>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</si>
  <si>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</si>
  <si>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</si>
  <si>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</si>
  <si>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</si>
  <si>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</si>
  <si>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</si>
  <si>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</si>
  <si>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</si>
  <si>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</si>
  <si>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</si>
  <si>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</si>
  <si>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</si>
  <si>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</si>
  <si>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</si>
  <si>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</si>
  <si>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</si>
  <si>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</si>
  <si>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</si>
  <si>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</si>
  <si>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</si>
  <si>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</si>
  <si>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</si>
  <si>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</si>
  <si>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</si>
  <si>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</si>
  <si>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</si>
  <si>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</si>
  <si>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</si>
  <si>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</si>
  <si>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</si>
  <si>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</si>
  <si>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</si>
  <si>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</si>
  <si>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</si>
  <si>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</si>
  <si>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</si>
  <si>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</si>
  <si>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</si>
  <si>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</si>
  <si>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</si>
  <si>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</si>
  <si>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</si>
  <si>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</si>
  <si>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</si>
  <si>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</si>
  <si>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</si>
  <si>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</si>
  <si>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</si>
  <si>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</si>
  <si>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</si>
  <si>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</si>
  <si>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</si>
  <si>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</si>
  <si>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</si>
  <si>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</si>
  <si>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</si>
  <si>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</si>
  <si>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</si>
  <si>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</si>
  <si>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</si>
  <si>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</si>
  <si>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</si>
  <si>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</si>
  <si>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</si>
  <si>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</si>
  <si>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</si>
  <si>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</si>
  <si>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</si>
  <si>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</si>
  <si>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</si>
  <si>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</si>
  <si>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</si>
  <si>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</si>
  <si>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</si>
  <si>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</si>
  <si>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</si>
  <si>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</si>
  <si>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</si>
  <si>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</si>
  <si>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</si>
  <si>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</si>
  <si>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</si>
  <si>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</si>
  <si>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</si>
  <si>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</si>
  <si>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</si>
  <si>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</si>
  <si>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</si>
  <si>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</si>
  <si>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</si>
  <si>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</si>
  <si>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</si>
  <si>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</si>
  <si>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</si>
  <si>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</si>
  <si>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</si>
  <si>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</si>
  <si>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</si>
  <si>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</si>
  <si>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</si>
  <si>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</si>
  <si>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</si>
  <si>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</si>
  <si>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</si>
  <si>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</si>
  <si>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</si>
  <si>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</si>
  <si>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</si>
  <si>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</si>
  <si>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</si>
  <si>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</si>
  <si>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</si>
  <si>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</si>
  <si>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</si>
  <si>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</si>
  <si>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</si>
  <si>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</si>
  <si>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</si>
  <si>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</si>
  <si>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</si>
  <si>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</si>
  <si>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</si>
  <si>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</si>
  <si>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</si>
  <si>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</si>
  <si>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</si>
  <si>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</si>
  <si>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</si>
  <si>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</si>
  <si>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</si>
  <si>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</si>
  <si>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</si>
  <si>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</si>
  <si>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</si>
  <si>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</si>
  <si>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</si>
  <si>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</si>
  <si>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</si>
  <si>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</si>
  <si>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</si>
  <si>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</si>
  <si>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</si>
  <si>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</si>
  <si>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</si>
  <si>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</si>
  <si>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</si>
  <si>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</si>
  <si>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</si>
  <si>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</si>
  <si>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</si>
  <si>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</si>
  <si>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</si>
  <si>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</si>
  <si>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</si>
  <si>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</si>
  <si>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</si>
  <si>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</si>
  <si>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</si>
  <si>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</si>
  <si>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</si>
  <si>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</si>
  <si>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</si>
  <si>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</si>
  <si>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</si>
  <si>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</si>
  <si>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</si>
  <si>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</si>
  <si>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</si>
  <si>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</si>
  <si>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</si>
  <si>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</si>
  <si>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</si>
  <si>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</si>
  <si>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</si>
  <si>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</si>
  <si>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</si>
  <si>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</si>
  <si>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</si>
  <si>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</si>
  <si>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</si>
  <si>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</si>
  <si>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</si>
  <si>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</si>
  <si>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</si>
  <si>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</si>
  <si>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</si>
  <si>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</si>
  <si>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</si>
  <si>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</si>
  <si>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</si>
  <si>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</si>
  <si>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</si>
  <si>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</si>
  <si>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</si>
  <si>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</si>
  <si>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</si>
  <si>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</si>
  <si>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</si>
  <si>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</si>
  <si>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</si>
  <si>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</si>
  <si>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</si>
  <si>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</si>
  <si>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</si>
  <si>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</si>
  <si>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</si>
  <si>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</si>
  <si>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</si>
  <si>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</si>
  <si>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</si>
  <si>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</si>
  <si>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</si>
  <si>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</si>
  <si>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</si>
  <si>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</si>
  <si>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</si>
  <si>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</si>
  <si>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</si>
  <si>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</si>
  <si>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</si>
  <si>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</si>
  <si>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</si>
  <si>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</si>
  <si>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</si>
  <si>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</si>
  <si>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</si>
  <si>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</si>
  <si>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</si>
  <si>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</si>
  <si>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</si>
  <si>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</si>
  <si>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</si>
  <si>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</si>
  <si>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</si>
  <si>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</si>
  <si>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</si>
  <si>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</si>
  <si>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</si>
  <si>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</si>
  <si>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</si>
  <si>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</si>
  <si>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</si>
  <si>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</si>
  <si>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</si>
  <si>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</si>
  <si>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</si>
  <si>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</si>
  <si>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</si>
  <si>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</si>
  <si>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</si>
  <si>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</si>
  <si>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</si>
  <si>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</si>
  <si>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</si>
  <si>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</si>
  <si>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</si>
  <si>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</si>
  <si>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</si>
  <si>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</si>
  <si>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</si>
  <si>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</si>
  <si>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</si>
  <si>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</si>
  <si>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</si>
  <si>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</si>
  <si>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</si>
  <si>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</si>
  <si>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</si>
  <si>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</si>
  <si>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</si>
  <si>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</si>
  <si>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</si>
  <si>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</si>
  <si>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</si>
  <si>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</si>
  <si>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</si>
  <si>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</si>
  <si>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</si>
  <si>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</si>
  <si>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</si>
  <si>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</si>
  <si>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</si>
  <si>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</si>
  <si>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</si>
  <si>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</si>
  <si>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</si>
  <si>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</si>
  <si>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</si>
  <si>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</si>
  <si>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</si>
  <si>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</si>
  <si>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</si>
  <si>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</si>
  <si>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</si>
  <si>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</si>
  <si>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</si>
  <si>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</si>
  <si>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</si>
  <si>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</si>
  <si>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</si>
  <si>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</si>
  <si>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</si>
  <si>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</si>
  <si>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</si>
  <si>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</si>
  <si>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</si>
  <si>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</si>
  <si>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</si>
  <si>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</si>
  <si>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</si>
  <si>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</si>
  <si>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</si>
  <si>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</si>
  <si>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</si>
  <si>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</si>
  <si>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</si>
  <si>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</si>
  <si>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</si>
  <si>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</si>
  <si>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</si>
  <si>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</si>
  <si>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</si>
  <si>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</si>
  <si>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</si>
  <si>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</si>
  <si>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</si>
  <si>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</si>
  <si>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</si>
  <si>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</si>
  <si>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</si>
  <si>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</si>
  <si>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</si>
  <si>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</si>
  <si>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</si>
  <si>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</si>
  <si>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</si>
  <si>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</si>
  <si>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</si>
  <si>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</si>
  <si>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</si>
  <si>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</si>
  <si>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</si>
  <si>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</si>
  <si>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</si>
  <si>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</si>
  <si>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</si>
  <si>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</si>
  <si>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</si>
  <si>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</si>
  <si>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</si>
  <si>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</si>
  <si>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</si>
  <si>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</si>
  <si>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</si>
  <si>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</si>
  <si>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</si>
  <si>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</si>
  <si>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</si>
  <si>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</si>
  <si>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</si>
  <si>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</si>
  <si>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</si>
  <si>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</si>
  <si>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</si>
  <si>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</si>
  <si>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</si>
  <si>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</si>
  <si>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</si>
  <si>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</si>
  <si>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</si>
  <si>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</si>
  <si>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</si>
  <si>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</si>
  <si>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</si>
  <si>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</si>
  <si>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</si>
  <si>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</si>
  <si>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</si>
  <si>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</si>
  <si>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</si>
  <si>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</si>
  <si>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</si>
  <si>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</si>
  <si>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</si>
  <si>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</si>
  <si>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</si>
  <si>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</si>
  <si>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</si>
  <si>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</si>
  <si>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</si>
  <si>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</si>
  <si>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</si>
  <si>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</si>
  <si>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</si>
  <si>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</si>
  <si>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</si>
  <si>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</si>
  <si>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</si>
  <si>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</si>
  <si>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</si>
  <si>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</si>
  <si>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</si>
  <si>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</si>
  <si>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</si>
  <si>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</si>
  <si>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</si>
  <si>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</si>
  <si>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</si>
  <si>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</si>
  <si>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</si>
  <si>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</si>
  <si>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</si>
  <si>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</si>
  <si>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</si>
  <si>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</si>
  <si>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</si>
  <si>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</si>
  <si>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</si>
  <si>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</si>
  <si>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</si>
  <si>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</si>
  <si>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</si>
  <si>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</si>
  <si>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</si>
  <si>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</si>
  <si>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</si>
  <si>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</si>
  <si>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</si>
  <si>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</si>
  <si>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</si>
  <si>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</si>
  <si>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</si>
  <si>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</si>
  <si>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</si>
  <si>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</si>
  <si>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</si>
  <si>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</si>
  <si>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</si>
  <si>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</si>
  <si>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</si>
  <si>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</si>
  <si>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</si>
  <si>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</si>
  <si>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</si>
  <si>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</si>
  <si>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</si>
  <si>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</si>
  <si>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</si>
  <si>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</si>
  <si>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</si>
  <si>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</si>
  <si>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</si>
  <si>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</si>
  <si>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</si>
  <si>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</si>
  <si>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</si>
  <si>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</si>
  <si>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</si>
  <si>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</si>
  <si>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</si>
  <si>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</si>
  <si>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</si>
  <si>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</si>
  <si>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</si>
  <si>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</si>
  <si>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</si>
  <si>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</si>
  <si>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</si>
  <si>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</si>
  <si>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</si>
  <si>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</si>
  <si>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</si>
  <si>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</si>
  <si>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</si>
  <si>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</si>
  <si>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</si>
  <si>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</si>
  <si>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</si>
  <si>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</si>
  <si>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</si>
  <si>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</si>
  <si>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</si>
  <si>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</si>
  <si>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</si>
  <si>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</si>
  <si>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</si>
  <si>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</si>
  <si>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</si>
  <si>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</si>
  <si>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</si>
  <si>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</si>
  <si>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</si>
  <si>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</si>
  <si>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</si>
  <si>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</si>
  <si>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</si>
  <si>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</si>
  <si>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</si>
  <si>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</si>
  <si>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</si>
  <si>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</si>
  <si>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</si>
  <si>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</si>
  <si>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</si>
  <si>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</si>
  <si>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</si>
  <si>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</si>
  <si>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</si>
  <si>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</si>
  <si>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</si>
  <si>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</si>
  <si>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</si>
  <si>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</si>
  <si>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</si>
  <si>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</si>
  <si>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</si>
  <si>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</si>
  <si>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</si>
  <si>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</si>
  <si>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</si>
  <si>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</si>
  <si>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</si>
  <si>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</si>
  <si>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</si>
  <si>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</si>
  <si>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</si>
  <si>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</si>
  <si>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</si>
  <si>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</si>
  <si>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</si>
  <si>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</si>
  <si>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</si>
  <si>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</si>
  <si>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</si>
  <si>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</si>
  <si>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</si>
  <si>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</si>
  <si>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</si>
  <si>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</si>
  <si>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</si>
  <si>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</si>
  <si>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</si>
  <si>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</si>
  <si>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</si>
  <si>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</si>
  <si>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</si>
  <si>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</si>
  <si>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</si>
  <si>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</si>
  <si>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</si>
  <si>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</si>
  <si>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</si>
  <si>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</si>
  <si>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</si>
  <si>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</si>
  <si>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</si>
  <si>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</si>
  <si>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</si>
  <si>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</si>
  <si>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</si>
  <si>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</si>
  <si>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</si>
  <si>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</si>
  <si>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</si>
  <si>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</si>
  <si>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</si>
  <si>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</si>
  <si>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</si>
  <si>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</si>
  <si>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</si>
  <si>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</si>
  <si>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</si>
  <si>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</si>
  <si>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</si>
  <si>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</si>
  <si>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</si>
  <si>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</si>
  <si>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</si>
  <si>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</si>
  <si>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</si>
  <si>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</si>
  <si>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</si>
  <si>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</si>
  <si>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</si>
  <si>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</si>
  <si>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</si>
  <si>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</si>
  <si>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</si>
  <si>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</si>
  <si>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</si>
  <si>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</si>
  <si>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</si>
  <si>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</si>
  <si>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</si>
  <si>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</si>
  <si>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</si>
  <si>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</si>
  <si>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</si>
  <si>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</si>
  <si>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</si>
  <si>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</si>
  <si>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</si>
  <si>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</si>
  <si>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</si>
  <si>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</si>
  <si>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</si>
  <si>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</si>
  <si>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</si>
  <si>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</si>
  <si>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</si>
  <si>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</si>
  <si>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</si>
  <si>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</si>
  <si>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</si>
  <si>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</si>
  <si>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</si>
  <si>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</si>
  <si>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</si>
  <si>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</si>
  <si>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</si>
  <si>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</si>
  <si>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</si>
  <si>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</si>
  <si>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</si>
  <si>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</si>
  <si>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</si>
  <si>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</si>
  <si>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</si>
  <si>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</si>
  <si>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</si>
  <si>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</si>
  <si>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</si>
  <si>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</si>
  <si>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</si>
  <si>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</si>
  <si>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</si>
  <si>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</si>
  <si>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</si>
  <si>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</si>
  <si>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</si>
  <si>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</si>
  <si>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</si>
  <si>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</si>
  <si>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</si>
  <si>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</si>
  <si>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</si>
  <si>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</si>
  <si>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</si>
  <si>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</si>
  <si>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</si>
  <si>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</si>
  <si>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</si>
  <si>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</si>
  <si>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</si>
  <si>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</si>
  <si>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</si>
  <si>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</si>
  <si>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</si>
  <si>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</si>
  <si>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</si>
  <si>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</si>
  <si>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</si>
  <si>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</si>
  <si>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</si>
  <si>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</si>
  <si>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</si>
  <si>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</si>
  <si>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</si>
  <si>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</si>
  <si>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</si>
  <si>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</si>
  <si>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</si>
  <si>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</si>
  <si>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</si>
  <si>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</si>
  <si>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</si>
  <si>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</si>
  <si>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</si>
  <si>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</si>
  <si>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</si>
  <si>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</si>
  <si>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</si>
  <si>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</si>
  <si>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</si>
  <si>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</si>
  <si>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</si>
  <si>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</si>
  <si>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</si>
  <si>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</si>
  <si>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</si>
  <si>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</si>
  <si>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</si>
  <si>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</si>
  <si>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</si>
  <si>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</si>
  <si>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</si>
  <si>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</si>
  <si>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</si>
  <si>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</si>
  <si>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</si>
  <si>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</si>
  <si>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</si>
  <si>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</si>
  <si>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</si>
  <si>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</si>
  <si>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</si>
  <si>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</si>
  <si>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</si>
  <si>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</si>
  <si>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</si>
  <si>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</si>
  <si>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</si>
  <si>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</si>
  <si>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</si>
  <si>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</si>
  <si>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</si>
  <si>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</si>
  <si>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</si>
  <si>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</si>
  <si>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</si>
  <si>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</si>
  <si>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</si>
  <si>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</si>
  <si>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</si>
  <si>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</si>
  <si>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</si>
  <si>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</si>
  <si>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</si>
  <si>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</si>
  <si>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</si>
  <si>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</si>
  <si>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</si>
  <si>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</si>
  <si>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</si>
  <si>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</si>
  <si>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</si>
  <si>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</si>
  <si>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</si>
  <si>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</si>
  <si>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</si>
  <si>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</si>
  <si>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</si>
  <si>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</si>
  <si>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</si>
  <si>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</si>
  <si>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</si>
  <si>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</si>
  <si>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</si>
  <si>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</si>
  <si>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</si>
  <si>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</si>
  <si>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</si>
  <si>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</si>
  <si>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</si>
  <si>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</si>
  <si>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</si>
  <si>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</si>
  <si>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</si>
  <si>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</si>
  <si>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</si>
  <si>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</si>
  <si>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</si>
  <si>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</si>
  <si>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</si>
  <si>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</si>
  <si>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</si>
  <si>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</si>
  <si>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</si>
  <si>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</si>
  <si>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</si>
  <si>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</si>
  <si>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</si>
  <si>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</si>
  <si>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</si>
  <si>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</si>
  <si>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</si>
  <si>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</si>
  <si>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</si>
  <si>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</si>
  <si>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</si>
  <si>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</si>
  <si>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</si>
  <si>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</si>
  <si>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</si>
  <si>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</si>
  <si>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</si>
  <si>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</si>
  <si>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</si>
  <si>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</si>
  <si>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</si>
  <si>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</si>
  <si>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</si>
  <si>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</si>
  <si>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</si>
  <si>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</si>
  <si>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</si>
  <si>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</si>
  <si>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</si>
  <si>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</si>
  <si>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</si>
  <si>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</si>
  <si>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</si>
  <si>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</si>
  <si>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</si>
  <si>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</si>
  <si>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</si>
  <si>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</si>
  <si>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</si>
  <si>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</si>
  <si>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</si>
  <si>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</si>
  <si>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</si>
  <si>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</si>
  <si>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</si>
  <si>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</si>
  <si>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</si>
  <si>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</si>
  <si>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</si>
  <si>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</si>
  <si>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</si>
  <si>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</si>
  <si>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</si>
  <si>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</si>
  <si>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</si>
  <si>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</si>
  <si>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</si>
  <si>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</si>
  <si>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</si>
  <si>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</si>
  <si>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</si>
  <si>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</si>
  <si>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</si>
  <si>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</si>
  <si>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</si>
  <si>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</si>
  <si>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</si>
  <si>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</si>
  <si>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</si>
  <si>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</si>
  <si>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</si>
  <si>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</si>
  <si>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</si>
  <si>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</si>
  <si>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</si>
  <si>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</si>
  <si>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</si>
  <si>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</si>
  <si>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</si>
  <si>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</si>
  <si>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</si>
  <si>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</si>
  <si>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</si>
  <si>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</si>
  <si>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</si>
  <si>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</si>
  <si>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</si>
  <si>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</si>
  <si>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</si>
  <si>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</si>
  <si>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</si>
  <si>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</si>
  <si>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</si>
  <si>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</si>
  <si>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</si>
  <si>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</si>
  <si>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</si>
  <si>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</si>
  <si>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</si>
  <si>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</si>
  <si>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</si>
  <si>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</si>
  <si>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</si>
  <si>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</si>
  <si>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</si>
  <si>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</si>
  <si>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</si>
  <si>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</si>
  <si>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</si>
  <si>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</si>
  <si>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</si>
  <si>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</si>
  <si>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</si>
  <si>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</si>
  <si>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</si>
  <si>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</si>
  <si>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</si>
  <si>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</si>
  <si>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</si>
  <si>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</si>
  <si>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</si>
  <si>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</si>
  <si>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</si>
  <si>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</si>
  <si>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</si>
  <si>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</si>
  <si>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</si>
  <si>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</si>
  <si>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</si>
  <si>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</si>
  <si>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</si>
  <si>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</si>
  <si>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</si>
  <si>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</si>
  <si>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</si>
  <si>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</si>
  <si>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</si>
  <si>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</si>
  <si>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</si>
  <si>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</si>
  <si>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</si>
  <si>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</si>
  <si>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</si>
  <si>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</si>
  <si>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</si>
  <si>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</si>
  <si>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</si>
  <si>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</si>
  <si>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</si>
  <si>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</si>
  <si>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</si>
  <si>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</si>
  <si>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</si>
  <si>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</si>
  <si>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</si>
  <si>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</si>
  <si>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</si>
  <si>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</si>
  <si>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</si>
  <si>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</si>
  <si>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</si>
  <si>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</si>
  <si>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</si>
  <si>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</si>
  <si>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</si>
  <si>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</si>
  <si>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</si>
  <si>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</si>
  <si>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</si>
  <si>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</si>
  <si>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</si>
  <si>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</si>
  <si>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</si>
  <si>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</si>
  <si>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</si>
  <si>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</si>
  <si>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</si>
  <si>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</si>
  <si>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</si>
  <si>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</si>
  <si>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</si>
  <si>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</si>
  <si>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</si>
  <si>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</si>
  <si>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</si>
  <si>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</si>
  <si>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</si>
  <si>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</si>
  <si>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</si>
  <si>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</si>
  <si>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</si>
  <si>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</si>
  <si>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</si>
  <si>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</si>
  <si>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</si>
  <si>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</si>
  <si>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</si>
  <si>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</si>
  <si>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</si>
  <si>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</si>
  <si>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</si>
  <si>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</si>
  <si>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</si>
  <si>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</si>
  <si>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</si>
  <si>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</si>
  <si>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</si>
  <si>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</si>
  <si>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</si>
  <si>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</si>
  <si>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</si>
  <si>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</si>
  <si>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</si>
  <si>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</si>
  <si>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</si>
  <si>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</si>
  <si>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</si>
  <si>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</si>
  <si>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</si>
  <si>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</si>
  <si>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</si>
  <si>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</si>
  <si>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</si>
  <si>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</si>
  <si>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</si>
  <si>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</si>
  <si>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</si>
  <si>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</si>
  <si>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</si>
  <si>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</si>
  <si>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</si>
  <si>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</si>
  <si>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</si>
  <si>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</si>
  <si>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</si>
  <si>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</si>
  <si>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</si>
  <si>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</si>
  <si>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</si>
  <si>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</si>
  <si>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</si>
  <si>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</si>
  <si>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</si>
  <si>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</si>
  <si>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</si>
  <si>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</si>
  <si>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</si>
  <si>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</si>
  <si>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</si>
  <si>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</si>
  <si>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</si>
  <si>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</si>
  <si>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</si>
  <si>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</si>
  <si>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</si>
  <si>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</si>
  <si>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</si>
  <si>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</si>
  <si>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</si>
  <si>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</si>
  <si>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</si>
  <si>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</si>
  <si>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</si>
  <si>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</si>
  <si>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</si>
  <si>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</si>
  <si>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</si>
  <si>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</si>
  <si>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</si>
  <si>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</si>
  <si>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</si>
  <si>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</si>
  <si>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</si>
  <si>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</si>
  <si>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</si>
  <si>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</si>
  <si>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</si>
  <si>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</si>
  <si>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</si>
  <si>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</si>
  <si>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</si>
  <si>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</si>
  <si>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</si>
  <si>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</si>
  <si>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</si>
  <si>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</si>
  <si>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</si>
  <si>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</si>
  <si>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</si>
  <si>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</si>
  <si>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</si>
  <si>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</si>
  <si>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</si>
  <si>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</si>
  <si>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</si>
  <si>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</si>
  <si>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</si>
  <si>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</si>
  <si>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</si>
  <si>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</si>
  <si>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</si>
  <si>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</si>
  <si>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</si>
  <si>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</si>
  <si>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</si>
  <si>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</si>
  <si>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</si>
  <si>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</si>
  <si>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</si>
  <si>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</si>
  <si>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</si>
  <si>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</si>
  <si>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</si>
  <si>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</si>
  <si>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</si>
  <si>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</si>
  <si>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</si>
  <si>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</si>
  <si>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</si>
  <si>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</si>
  <si>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</si>
  <si>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</si>
  <si>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</si>
  <si>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</si>
  <si>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</si>
  <si>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</si>
  <si>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</si>
  <si>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</si>
  <si>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</si>
  <si>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</si>
  <si>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</si>
  <si>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</si>
  <si>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</si>
  <si>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</si>
  <si>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</si>
  <si>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</si>
  <si>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</si>
  <si>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</si>
  <si>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</si>
  <si>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</si>
  <si>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</si>
  <si>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</si>
  <si>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</si>
  <si>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</si>
  <si>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</si>
  <si>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</si>
  <si>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</si>
  <si>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</si>
  <si>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</si>
  <si>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</si>
  <si>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</si>
  <si>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</si>
  <si>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</si>
  <si>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</si>
  <si>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</si>
  <si>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</si>
  <si>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</si>
  <si>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</si>
  <si>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</si>
  <si>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</si>
  <si>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</si>
  <si>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</si>
  <si>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</si>
  <si>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</si>
  <si>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</si>
  <si>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</si>
  <si>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</si>
  <si>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</si>
  <si>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</si>
  <si>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</si>
  <si>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</si>
  <si>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</si>
  <si>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</si>
  <si>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</si>
  <si>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</si>
  <si>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</si>
  <si>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</si>
  <si>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</si>
  <si>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</si>
  <si>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</si>
  <si>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</si>
  <si>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</si>
  <si>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</si>
  <si>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</si>
  <si>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</si>
  <si>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</si>
  <si>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</si>
  <si>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</si>
  <si>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</si>
  <si>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</si>
  <si>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</si>
  <si>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</si>
  <si>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</si>
  <si>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</si>
  <si>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</si>
  <si>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</si>
  <si>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</si>
  <si>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</si>
  <si>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</si>
  <si>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</si>
  <si>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</si>
  <si>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</si>
  <si>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</si>
  <si>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</si>
  <si>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</si>
  <si>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</si>
  <si>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</si>
  <si>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</si>
  <si>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</si>
  <si>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</si>
  <si>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</si>
  <si>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</si>
  <si>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</si>
  <si>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</si>
  <si>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</si>
  <si>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</si>
  <si>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</si>
  <si>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</si>
  <si>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</si>
  <si>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</si>
  <si>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</si>
  <si>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</si>
  <si>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</si>
  <si>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</si>
  <si>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</si>
  <si>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</si>
  <si>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</si>
  <si>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</si>
  <si>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</si>
  <si>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</si>
  <si>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</si>
  <si>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</si>
  <si>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</si>
  <si>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</si>
  <si>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</si>
  <si>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</si>
  <si>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</si>
  <si>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</si>
  <si>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</si>
  <si>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</si>
  <si>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</si>
  <si>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</si>
  <si>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</si>
  <si>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</si>
  <si>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</si>
  <si>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</si>
  <si>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</si>
  <si>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</si>
  <si>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</si>
  <si>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</si>
  <si>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</si>
  <si>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</si>
  <si>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</si>
  <si>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</si>
  <si>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</si>
  <si>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</si>
  <si>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</si>
  <si>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</si>
  <si>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</si>
  <si>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</si>
  <si>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</si>
  <si>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</si>
  <si>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</si>
  <si>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</si>
  <si>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</si>
  <si>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</si>
  <si>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</si>
  <si>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</si>
  <si>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</si>
  <si>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</si>
  <si>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</si>
  <si>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</si>
  <si>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</si>
  <si>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</si>
  <si>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</si>
  <si>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</si>
  <si>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</si>
  <si>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</si>
  <si>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</si>
  <si>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</si>
  <si>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</si>
  <si>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</si>
  <si>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</si>
  <si>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</si>
  <si>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</si>
  <si>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</si>
  <si>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</si>
  <si>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</si>
  <si>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</si>
  <si>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</si>
  <si>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</si>
  <si>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</si>
  <si>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</si>
  <si>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</si>
  <si>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</si>
  <si>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</si>
  <si>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</si>
  <si>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</si>
  <si>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</si>
  <si>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</si>
  <si>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</si>
  <si>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</si>
  <si>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</si>
  <si>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</si>
  <si>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</si>
  <si>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</si>
  <si>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</si>
  <si>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</si>
  <si>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</si>
  <si>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</si>
  <si>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</si>
  <si>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</si>
  <si>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</si>
  <si>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</si>
  <si>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</si>
  <si>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</si>
  <si>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</si>
  <si>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</si>
  <si>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</si>
  <si>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</si>
  <si>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</si>
  <si>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</si>
  <si>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</si>
  <si>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</si>
  <si>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</si>
  <si>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</si>
  <si>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</si>
  <si>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</si>
  <si>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</si>
  <si>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</si>
  <si>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</si>
  <si>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</si>
  <si>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</si>
  <si>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</si>
  <si>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</si>
  <si>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</si>
  <si>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</si>
  <si>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</si>
  <si>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</si>
  <si>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</si>
  <si>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</si>
  <si>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</si>
  <si>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</si>
  <si>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</si>
  <si>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</si>
  <si>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</si>
  <si>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</si>
  <si>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</si>
  <si>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</si>
  <si>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</si>
  <si>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</si>
  <si>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</si>
  <si>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</si>
  <si>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</si>
  <si>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</si>
  <si>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</si>
  <si>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</si>
  <si>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</si>
  <si>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</si>
  <si>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</si>
  <si>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</si>
  <si>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</si>
  <si>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</si>
  <si>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</si>
  <si>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</si>
  <si>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</si>
  <si>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</si>
  <si>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</si>
  <si>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</si>
  <si>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</si>
  <si>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</si>
  <si>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</si>
  <si>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</si>
  <si>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</si>
  <si>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</si>
  <si>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</si>
  <si>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</si>
  <si>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</si>
  <si>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</si>
  <si>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</si>
  <si>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</si>
  <si>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</si>
  <si>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</si>
  <si>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</si>
  <si>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</si>
  <si>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</si>
  <si>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</si>
  <si>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</si>
  <si>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</si>
  <si>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</si>
  <si>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</si>
  <si>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</si>
  <si>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</si>
  <si>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</si>
  <si>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</si>
  <si>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</si>
  <si>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</si>
  <si>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</si>
  <si>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</si>
  <si>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</si>
  <si>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</si>
  <si>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</si>
  <si>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</si>
  <si>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</si>
  <si>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</si>
  <si>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</si>
  <si>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</si>
  <si>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</si>
  <si>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</si>
  <si>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</si>
  <si>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</si>
  <si>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</si>
  <si>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</si>
  <si>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</si>
  <si>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</si>
  <si>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</si>
  <si>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</si>
  <si>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</si>
  <si>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</si>
  <si>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</si>
  <si>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</si>
  <si>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</si>
  <si>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</si>
  <si>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</si>
  <si>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</si>
  <si>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</si>
  <si>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</si>
  <si>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</si>
  <si>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</si>
  <si>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</si>
  <si>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</si>
  <si>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</si>
  <si>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</si>
  <si>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</si>
  <si>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</si>
  <si>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</si>
  <si>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</si>
  <si>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</si>
  <si>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</si>
  <si>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</si>
  <si>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</si>
  <si>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</si>
  <si>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</si>
  <si>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</si>
  <si>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</si>
  <si>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</si>
  <si>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</si>
  <si>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</si>
  <si>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</si>
  <si>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</si>
  <si>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</si>
  <si>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</si>
  <si>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</si>
  <si>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</si>
  <si>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</si>
  <si>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</si>
  <si>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</si>
  <si>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</si>
  <si>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</si>
  <si>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</si>
  <si>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</si>
  <si>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</si>
  <si>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</si>
  <si>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</si>
  <si>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</si>
  <si>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</si>
  <si>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</si>
  <si>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</si>
  <si>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</si>
  <si>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</si>
  <si>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</si>
  <si>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</si>
  <si>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</si>
  <si>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</si>
  <si>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</si>
  <si>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</si>
  <si>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</si>
  <si>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</si>
  <si>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</si>
  <si>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</si>
  <si>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</si>
  <si>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</si>
  <si>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</si>
  <si>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</si>
  <si>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</si>
  <si>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</si>
  <si>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</si>
  <si>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</si>
  <si>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</si>
  <si>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</si>
  <si>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</si>
  <si>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</si>
  <si>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</si>
  <si>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</si>
  <si>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</si>
  <si>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</si>
  <si>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</si>
  <si>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</si>
  <si>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</si>
  <si>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</si>
  <si>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</si>
  <si>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</si>
  <si>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</si>
  <si>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</si>
  <si>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</si>
  <si>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</si>
  <si>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</si>
  <si>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</si>
  <si>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</si>
  <si>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</si>
  <si>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</si>
  <si>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</si>
  <si>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</si>
  <si>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</si>
  <si>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</si>
  <si>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</si>
  <si>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</si>
  <si>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</si>
  <si>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</si>
  <si>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</si>
  <si>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</si>
  <si>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</si>
  <si>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</si>
  <si>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</si>
  <si>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</si>
  <si>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</si>
  <si>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</si>
  <si>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</si>
  <si>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</si>
  <si>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</si>
  <si>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</si>
  <si>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</si>
  <si>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</si>
  <si>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</si>
  <si>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</si>
  <si>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</si>
  <si>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</si>
  <si>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</si>
  <si>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</si>
  <si>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</si>
  <si>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</si>
  <si>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</si>
  <si>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</si>
  <si>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</si>
  <si>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</si>
  <si>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</si>
  <si>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</si>
  <si>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</si>
  <si>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</si>
  <si>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</si>
  <si>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</si>
  <si>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</si>
  <si>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</si>
  <si>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</si>
  <si>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</si>
  <si>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</si>
  <si>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</si>
  <si>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</si>
  <si>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</si>
  <si>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</si>
  <si>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</si>
  <si>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</si>
  <si>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</si>
  <si>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</si>
  <si>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</si>
  <si>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</si>
  <si>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</si>
  <si>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</si>
  <si>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</si>
  <si>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</si>
  <si>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</si>
  <si>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</si>
  <si>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</si>
  <si>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</si>
  <si>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</si>
  <si>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</si>
  <si>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</si>
  <si>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</si>
  <si>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</si>
  <si>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</si>
  <si>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</si>
  <si>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</si>
  <si>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</si>
  <si>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</si>
  <si>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</si>
  <si>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</si>
  <si>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</si>
  <si>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</si>
  <si>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</si>
  <si>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</si>
  <si>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</si>
  <si>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</si>
  <si>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</si>
  <si>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</si>
  <si>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</si>
  <si>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</si>
  <si>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</si>
  <si>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</si>
  <si>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</si>
  <si>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</si>
  <si>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</si>
  <si>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</si>
  <si>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</si>
  <si>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</si>
  <si>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</si>
  <si>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</si>
  <si>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</si>
  <si>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</si>
  <si>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</si>
  <si>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</si>
  <si>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</si>
  <si>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</si>
  <si>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</si>
  <si>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</si>
  <si>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</si>
  <si>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</si>
  <si>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</si>
  <si>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</si>
  <si>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</si>
  <si>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</si>
  <si>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</si>
  <si>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</si>
  <si>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</si>
  <si>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</si>
  <si>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</si>
  <si>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</si>
  <si>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</si>
  <si>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</si>
  <si>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</si>
  <si>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</si>
  <si>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</si>
  <si>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</si>
  <si>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</si>
  <si>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</si>
  <si>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</si>
  <si>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</si>
  <si>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</si>
  <si>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</si>
  <si>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</si>
  <si>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</si>
  <si>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</si>
  <si>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</si>
  <si>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</si>
  <si>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</si>
  <si>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</si>
  <si>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</si>
  <si>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</si>
  <si>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</si>
  <si>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</si>
  <si>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</si>
  <si>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</si>
  <si>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</si>
  <si>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</si>
  <si>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</si>
  <si>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</si>
  <si>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</si>
  <si>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</si>
  <si>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</si>
  <si>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</si>
  <si>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</si>
  <si>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</si>
  <si>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</si>
  <si>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</si>
  <si>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</si>
  <si>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</si>
  <si>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</si>
  <si>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</si>
  <si>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</si>
  <si>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</si>
  <si>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</si>
  <si>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</si>
  <si>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</si>
  <si>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</si>
  <si>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</si>
  <si>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</si>
  <si>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</si>
  <si>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</si>
  <si>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</si>
  <si>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</si>
  <si>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</si>
  <si>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</si>
  <si>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</si>
  <si>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</si>
  <si>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</si>
  <si>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</si>
  <si>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</si>
  <si>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</si>
  <si>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</si>
  <si>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</si>
  <si>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</si>
  <si>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</si>
  <si>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</si>
  <si>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</si>
  <si>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</si>
  <si>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</si>
  <si>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</si>
  <si>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</si>
  <si>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</si>
  <si>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</si>
  <si>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</si>
  <si>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</si>
  <si>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</si>
  <si>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</si>
  <si>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</si>
  <si>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</si>
  <si>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</si>
  <si>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</si>
  <si>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</si>
  <si>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</si>
  <si>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</si>
  <si>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</si>
  <si>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</si>
  <si>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</si>
  <si>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</si>
  <si>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</si>
  <si>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</si>
  <si>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</si>
  <si>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</si>
  <si>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</si>
  <si>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</si>
  <si>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</si>
  <si>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</si>
  <si>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</si>
  <si>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</si>
  <si>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</si>
  <si>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</si>
  <si>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</si>
  <si>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</si>
  <si>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</si>
  <si>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</si>
  <si>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</si>
  <si>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</si>
  <si>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</si>
  <si>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</si>
  <si>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</si>
  <si>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</si>
  <si>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</si>
  <si>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</si>
  <si>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</si>
  <si>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</si>
  <si>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</si>
  <si>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</si>
  <si>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</si>
  <si>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</si>
  <si>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</si>
  <si>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</si>
  <si>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</si>
  <si>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</si>
  <si>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</si>
  <si>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</si>
  <si>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</si>
  <si>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</si>
  <si>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</si>
  <si>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</si>
  <si>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</si>
  <si>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</si>
  <si>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</si>
  <si>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</si>
  <si>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</si>
  <si>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</si>
  <si>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</si>
  <si>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</si>
  <si>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</si>
  <si>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</si>
  <si>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</si>
  <si>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</si>
  <si>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</si>
  <si>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</si>
  <si>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</si>
  <si>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</si>
  <si>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</si>
  <si>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</si>
  <si>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</si>
  <si>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</si>
  <si>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</si>
  <si>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</si>
  <si>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</si>
  <si>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</si>
  <si>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</si>
  <si>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</si>
  <si>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</si>
  <si>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</si>
  <si>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</si>
  <si>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</si>
  <si>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</si>
  <si>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</si>
  <si>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</si>
  <si>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</si>
  <si>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</si>
  <si>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</si>
  <si>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</si>
  <si>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</si>
  <si>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</si>
  <si>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</si>
  <si>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</si>
  <si>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</si>
  <si>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</si>
  <si>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</si>
  <si>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</si>
  <si>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</si>
  <si>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</si>
  <si>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</si>
  <si>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</si>
  <si>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</si>
  <si>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</si>
  <si>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</si>
  <si>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</si>
  <si>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</si>
  <si>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</si>
  <si>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</si>
  <si>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</si>
  <si>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</si>
  <si>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</si>
  <si>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</si>
  <si>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</si>
  <si>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</si>
  <si>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</si>
  <si>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</si>
  <si>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</si>
  <si>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</si>
  <si>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</si>
  <si>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</si>
  <si>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</si>
  <si>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</si>
  <si>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</si>
  <si>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</si>
  <si>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</si>
  <si>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</si>
  <si>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</si>
  <si>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</si>
  <si>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</si>
  <si>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</si>
  <si>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</si>
  <si>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</si>
  <si>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</si>
  <si>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</si>
  <si>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</si>
  <si>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</si>
  <si>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</si>
  <si>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</si>
  <si>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</si>
  <si>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</si>
  <si>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</si>
  <si>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</si>
  <si>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</si>
  <si>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</si>
  <si>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</si>
  <si>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</si>
  <si>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</si>
  <si>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</si>
  <si>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</si>
  <si>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</si>
  <si>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</si>
  <si>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</si>
  <si>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</si>
  <si>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</si>
  <si>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</si>
  <si>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</si>
  <si>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</si>
  <si>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</si>
  <si>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</si>
  <si>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</si>
  <si>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</si>
  <si>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</si>
  <si>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</si>
  <si>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</si>
  <si>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</si>
  <si>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</si>
  <si>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</si>
  <si>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</si>
  <si>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</si>
  <si>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</si>
  <si>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</si>
  <si>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</si>
  <si>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</si>
  <si>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</si>
  <si>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</si>
  <si>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</si>
  <si>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</si>
  <si>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</si>
  <si>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</si>
  <si>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</si>
  <si>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</si>
  <si>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</si>
  <si>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</si>
  <si>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</si>
  <si>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</si>
  <si>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</si>
  <si>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</si>
  <si>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</si>
  <si>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</si>
  <si>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</si>
  <si>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</si>
  <si>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</si>
  <si>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</si>
  <si>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</si>
  <si>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</si>
  <si>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</si>
  <si>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</si>
  <si>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</si>
  <si>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</si>
  <si>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</si>
  <si>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</si>
  <si>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</si>
  <si>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</si>
  <si>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</si>
  <si>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</si>
  <si>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</si>
  <si>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</si>
  <si>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</si>
  <si>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</si>
  <si>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</si>
  <si>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</si>
  <si>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</si>
  <si>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</si>
  <si>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</si>
  <si>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</si>
  <si>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</si>
  <si>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</si>
  <si>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</si>
  <si>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</si>
  <si>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</si>
  <si>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</si>
  <si>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</si>
  <si>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</si>
  <si>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</si>
  <si>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</si>
  <si>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</si>
  <si>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</si>
  <si>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</si>
  <si>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</si>
  <si>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</si>
  <si>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</si>
  <si>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</si>
  <si>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</si>
  <si>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</si>
  <si>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</si>
  <si>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</si>
  <si>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</si>
  <si>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</si>
  <si>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</si>
  <si>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</si>
  <si>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</si>
  <si>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</si>
  <si>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</si>
  <si>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</si>
  <si>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</si>
  <si>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</si>
  <si>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</si>
  <si>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</si>
  <si>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</si>
  <si>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</si>
  <si>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</si>
  <si>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</si>
  <si>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</si>
  <si>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</si>
  <si>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</si>
  <si>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</si>
  <si>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</si>
  <si>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</si>
  <si>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</si>
  <si>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</si>
  <si>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</si>
  <si>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</si>
  <si>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</si>
  <si>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</si>
  <si>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</si>
  <si>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</si>
  <si>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</si>
  <si>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</si>
  <si>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</si>
  <si>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</si>
  <si>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</si>
  <si>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</si>
  <si>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</si>
  <si>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</si>
  <si>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</si>
  <si>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</si>
  <si>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</si>
  <si>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</si>
  <si>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</si>
  <si>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</si>
  <si>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</si>
  <si>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</si>
  <si>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</si>
  <si>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</si>
  <si>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</si>
  <si>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</si>
  <si>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</si>
  <si>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</si>
  <si>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</si>
  <si>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</si>
  <si>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</si>
  <si>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</si>
  <si>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</si>
  <si>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</si>
  <si>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</si>
  <si>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</si>
  <si>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</si>
  <si>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</si>
  <si>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</si>
  <si>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</si>
  <si>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</si>
  <si>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</si>
  <si>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</si>
  <si>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</si>
  <si>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</si>
  <si>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</si>
  <si>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</si>
  <si>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</si>
  <si>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</si>
  <si>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</si>
  <si>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</si>
  <si>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</si>
  <si>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</si>
  <si>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</si>
  <si>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</si>
  <si>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</si>
  <si>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</si>
  <si>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</si>
  <si>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</si>
  <si>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</si>
  <si>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</si>
  <si>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</si>
  <si>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</si>
  <si>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</si>
  <si>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</si>
  <si>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</si>
  <si>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</si>
  <si>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</si>
  <si>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</si>
  <si>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</si>
  <si>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</si>
  <si>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</si>
  <si>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</si>
  <si>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</si>
  <si>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</si>
  <si>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</si>
  <si>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</si>
  <si>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</si>
  <si>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</si>
  <si>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</si>
  <si>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</si>
  <si>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</si>
  <si>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</si>
  <si>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</si>
  <si>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</si>
  <si>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</si>
  <si>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</si>
  <si>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</si>
  <si>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</si>
  <si>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</si>
  <si>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</si>
  <si>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</si>
  <si>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</si>
  <si>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</si>
  <si>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</si>
  <si>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</si>
  <si>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</si>
  <si>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</si>
  <si>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</si>
  <si>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</si>
  <si>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</si>
  <si>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</si>
  <si>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</si>
  <si>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</si>
  <si>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</si>
  <si>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</si>
  <si>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</si>
  <si>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</si>
  <si>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</si>
  <si>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</si>
  <si>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</si>
  <si>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</si>
  <si>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</si>
  <si>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</si>
  <si>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</si>
  <si>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</si>
  <si>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</si>
  <si>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</si>
  <si>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</si>
  <si>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</si>
  <si>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</si>
  <si>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</si>
  <si>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</si>
  <si>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</si>
  <si>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</si>
  <si>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</si>
  <si>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</si>
  <si>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</si>
  <si>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</si>
  <si>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</si>
  <si>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</si>
  <si>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</si>
  <si>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</si>
  <si>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</si>
  <si>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</si>
  <si>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</si>
  <si>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</si>
  <si>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</si>
  <si>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</si>
  <si>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</si>
  <si>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</si>
  <si>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</si>
  <si>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</si>
  <si>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</si>
  <si>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</si>
  <si>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</si>
  <si>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</si>
  <si>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</si>
  <si>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</si>
  <si>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</si>
  <si>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</si>
  <si>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</si>
  <si>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</si>
  <si>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</si>
  <si>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</si>
  <si>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</si>
  <si>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</si>
  <si>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</si>
  <si>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</si>
  <si>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</si>
  <si>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</si>
  <si>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</si>
  <si>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</si>
  <si>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</si>
  <si>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</si>
  <si>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</si>
  <si>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</si>
  <si>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</si>
  <si>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</si>
  <si>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</si>
  <si>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</si>
  <si>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</si>
  <si>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</si>
  <si>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</si>
  <si>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</si>
  <si>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</si>
  <si>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</si>
  <si>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</si>
  <si>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</si>
  <si>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</si>
  <si>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</si>
  <si>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</si>
  <si>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</si>
  <si>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</si>
  <si>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</si>
  <si>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</si>
  <si>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</si>
  <si>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</si>
  <si>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</si>
  <si>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</si>
  <si>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</si>
  <si>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</si>
  <si>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</si>
  <si>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</si>
  <si>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</si>
  <si>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</si>
  <si>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</si>
  <si>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</si>
  <si>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</si>
  <si>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</si>
  <si>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</si>
  <si>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</si>
  <si>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</si>
  <si>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</si>
  <si>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</si>
  <si>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</si>
  <si>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</si>
  <si>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</si>
  <si>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</si>
  <si>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</si>
  <si>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</si>
  <si>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</si>
  <si>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</si>
  <si>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</si>
  <si>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</si>
  <si>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</si>
  <si>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</si>
  <si>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</si>
  <si>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</si>
  <si>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</si>
  <si>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</si>
  <si>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</si>
  <si>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</si>
  <si>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</si>
  <si>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</si>
  <si>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</si>
  <si>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</si>
  <si>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</si>
  <si>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</si>
  <si>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</si>
  <si>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</si>
  <si>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</si>
  <si>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</si>
  <si>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</si>
  <si>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</si>
  <si>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</si>
  <si>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</si>
  <si>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</si>
  <si>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</si>
  <si>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</si>
  <si>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</si>
  <si>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</si>
  <si>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</si>
  <si>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</si>
  <si>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</si>
  <si>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</si>
  <si>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</si>
  <si>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</si>
  <si>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</si>
  <si>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</si>
  <si>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</si>
  <si>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</si>
  <si>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</si>
  <si>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</si>
  <si>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</si>
  <si>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</si>
  <si>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</si>
  <si>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</si>
  <si>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</si>
  <si>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</si>
  <si>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</si>
  <si>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</si>
  <si>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</si>
  <si>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</si>
  <si>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</si>
  <si>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</si>
  <si>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</si>
  <si>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</si>
  <si>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</si>
  <si>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</si>
  <si>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</si>
  <si>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</si>
  <si>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</si>
  <si>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</si>
  <si>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</si>
  <si>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</si>
  <si>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</si>
  <si>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</si>
  <si>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</si>
  <si>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</si>
  <si>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</si>
  <si>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</si>
  <si>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</si>
  <si>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</si>
  <si>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</si>
  <si>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</si>
  <si>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</si>
  <si>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</si>
  <si>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</si>
  <si>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</si>
  <si>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</si>
  <si>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</si>
  <si>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</si>
  <si>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</si>
  <si>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</si>
  <si>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</si>
  <si>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</si>
  <si>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</si>
  <si>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</si>
  <si>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</si>
  <si>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</si>
  <si>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</si>
  <si>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</si>
  <si>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</si>
  <si>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</si>
  <si>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</si>
  <si>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</si>
  <si>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</si>
  <si>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</si>
  <si>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</si>
  <si>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</si>
  <si>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</si>
  <si>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</si>
  <si>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</si>
  <si>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</si>
  <si>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</si>
  <si>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</si>
  <si>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</si>
  <si>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</si>
  <si>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</si>
  <si>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</si>
  <si>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</si>
  <si>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</si>
  <si>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</si>
  <si>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</si>
  <si>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</si>
  <si>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</si>
  <si>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</si>
  <si>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</si>
  <si>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</si>
  <si>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</si>
  <si>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</si>
  <si>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</si>
  <si>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</si>
  <si>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</si>
  <si>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</si>
  <si>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</si>
  <si>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</si>
  <si>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</si>
  <si>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</si>
  <si>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</si>
  <si>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</si>
  <si>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</si>
  <si>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</si>
  <si>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</si>
  <si>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</si>
  <si>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</si>
  <si>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</si>
  <si>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</si>
  <si>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</si>
  <si>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</si>
  <si>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</si>
  <si>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</si>
  <si>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</si>
  <si>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</si>
  <si>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</si>
  <si>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</si>
  <si>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</si>
  <si>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</si>
  <si>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</si>
  <si>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</si>
  <si>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</si>
  <si>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</si>
  <si>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</si>
  <si>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</si>
  <si>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</si>
  <si>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</si>
  <si>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</si>
  <si>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</si>
  <si>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</si>
  <si>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</si>
  <si>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</si>
  <si>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</si>
  <si>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</si>
  <si>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</si>
  <si>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</si>
  <si>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</si>
  <si>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</si>
  <si>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</si>
  <si>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</si>
  <si>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</si>
  <si>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</si>
  <si>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</si>
  <si>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</si>
  <si>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</si>
  <si>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</si>
  <si>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</si>
  <si>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</si>
  <si>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</si>
  <si>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</si>
  <si>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</si>
  <si>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</si>
  <si>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</si>
  <si>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</si>
  <si>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</si>
  <si>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</si>
  <si>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</si>
  <si>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</si>
  <si>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</si>
  <si>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</si>
  <si>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</si>
  <si>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</si>
  <si>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</si>
  <si>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</si>
  <si>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</si>
  <si>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</si>
  <si>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</si>
  <si>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</si>
  <si>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</si>
  <si>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</si>
  <si>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</si>
  <si>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</si>
  <si>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</si>
  <si>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</si>
  <si>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</si>
  <si>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</si>
  <si>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</si>
  <si>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</si>
  <si>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</si>
  <si>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</si>
  <si>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</si>
  <si>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</si>
  <si>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</si>
  <si>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</si>
  <si>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</si>
  <si>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</si>
  <si>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</si>
  <si>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</si>
  <si>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</si>
  <si>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</si>
  <si>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</si>
  <si>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</si>
  <si>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</si>
  <si>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</si>
  <si>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</si>
  <si>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</si>
  <si>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</si>
  <si>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</si>
  <si>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</si>
  <si>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</si>
  <si>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</si>
  <si>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</si>
  <si>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</si>
  <si>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</si>
  <si>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</si>
  <si>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</si>
  <si>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</si>
  <si>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</si>
  <si>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</si>
  <si>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</si>
  <si>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</si>
  <si>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</si>
  <si>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</si>
  <si>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</si>
  <si>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</si>
  <si>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</si>
  <si>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</si>
  <si>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</si>
  <si>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</si>
  <si>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</si>
  <si>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</si>
  <si>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</si>
  <si>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</si>
  <si>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</si>
  <si>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</si>
  <si>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</si>
  <si>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</si>
  <si>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</si>
  <si>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</si>
  <si>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</si>
  <si>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</si>
  <si>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</si>
  <si>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</si>
  <si>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</si>
  <si>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</si>
  <si>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</si>
  <si>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</si>
  <si>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</si>
  <si>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</si>
  <si>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</si>
  <si>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</si>
  <si>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</si>
  <si>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</si>
  <si>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</si>
  <si>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</si>
  <si>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</si>
  <si>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</si>
  <si>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</si>
  <si>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</si>
  <si>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</si>
  <si>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</si>
  <si>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</si>
  <si>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</si>
  <si>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</si>
  <si>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</si>
  <si>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</si>
  <si>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</si>
  <si>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</si>
  <si>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</si>
  <si>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</si>
  <si>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</si>
  <si>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</si>
  <si>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</si>
  <si>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</si>
  <si>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</si>
  <si>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</si>
  <si>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</si>
  <si>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</si>
  <si>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</si>
  <si>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</si>
  <si>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</si>
  <si>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</si>
  <si>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</si>
  <si>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</si>
  <si>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</si>
  <si>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</si>
  <si>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</si>
  <si>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</si>
  <si>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</si>
  <si>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</si>
  <si>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</si>
  <si>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</si>
  <si>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</si>
  <si>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</si>
  <si>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</si>
  <si>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</si>
  <si>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</si>
  <si>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</si>
  <si>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</si>
  <si>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</si>
  <si>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</si>
  <si>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</si>
  <si>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</si>
  <si>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</si>
  <si>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</si>
  <si>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</si>
  <si>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</si>
  <si>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</si>
  <si>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</si>
  <si>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</si>
  <si>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</si>
  <si>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</si>
  <si>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</si>
  <si>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</si>
  <si>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</si>
  <si>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</si>
  <si>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</si>
  <si>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</si>
  <si>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</si>
  <si>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</si>
  <si>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</si>
  <si>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</si>
  <si>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</si>
  <si>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</si>
  <si>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</si>
  <si>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</si>
  <si>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</si>
  <si>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</si>
  <si>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</si>
  <si>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</si>
  <si>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</si>
  <si>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</si>
  <si>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</si>
  <si>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</si>
  <si>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</si>
  <si>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</si>
  <si>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</si>
  <si>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</si>
  <si>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</si>
  <si>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</si>
  <si>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</si>
  <si>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</si>
  <si>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</si>
  <si>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</si>
  <si>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</si>
  <si>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</si>
  <si>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</si>
  <si>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</si>
  <si>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</si>
  <si>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</si>
  <si>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</si>
  <si>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</si>
  <si>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</si>
  <si>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</si>
  <si>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</si>
  <si>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</si>
  <si>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</si>
  <si>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</si>
  <si>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</si>
  <si>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</si>
  <si>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</si>
  <si>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</si>
  <si>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</si>
  <si>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</si>
  <si>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</si>
  <si>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</si>
  <si>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</si>
  <si>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</si>
  <si>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</si>
  <si>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</si>
  <si>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</si>
  <si>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</si>
  <si>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</si>
  <si>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</si>
  <si>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</si>
  <si>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</si>
  <si>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</si>
  <si>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</si>
  <si>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</si>
  <si>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</si>
  <si>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</si>
  <si>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</si>
  <si>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</si>
  <si>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</si>
  <si>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</si>
  <si>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</si>
  <si>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</si>
  <si>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</si>
  <si>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</si>
  <si>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</si>
  <si>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</si>
  <si>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</si>
  <si>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</si>
  <si>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</si>
  <si>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</si>
  <si>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</si>
  <si>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</si>
  <si>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</si>
  <si>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</si>
  <si>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</si>
  <si>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</si>
  <si>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</si>
  <si>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</si>
  <si>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</si>
  <si>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</si>
  <si>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</si>
  <si>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</si>
  <si>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</si>
  <si>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</si>
  <si>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</si>
  <si>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</si>
  <si>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</si>
  <si>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</si>
  <si>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</si>
  <si>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</si>
  <si>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</si>
  <si>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</si>
  <si>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</si>
  <si>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</si>
  <si>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</si>
  <si>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</si>
  <si>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</si>
  <si>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</si>
  <si>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</si>
  <si>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</si>
  <si>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</si>
  <si>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</si>
  <si>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</si>
  <si>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</si>
  <si>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</si>
  <si>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</si>
  <si>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</si>
  <si>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</si>
  <si>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</si>
  <si>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</si>
  <si>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</si>
  <si>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</si>
  <si>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</si>
  <si>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</si>
  <si>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</si>
  <si>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</si>
  <si>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</si>
  <si>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</si>
  <si>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</si>
  <si>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</si>
  <si>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</si>
  <si>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</si>
  <si>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</si>
  <si>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</si>
  <si>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</si>
  <si>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</si>
  <si>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</si>
  <si>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</si>
  <si>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</si>
  <si>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</si>
  <si>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</si>
  <si>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</si>
  <si>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</si>
  <si>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</si>
  <si>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</si>
  <si>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</si>
  <si>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</si>
  <si>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</si>
  <si>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</si>
  <si>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</si>
  <si>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</si>
  <si>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</si>
  <si>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</si>
  <si>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</si>
  <si>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</si>
  <si>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</si>
  <si>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</si>
  <si>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</si>
  <si>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</si>
  <si>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</si>
  <si>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</si>
  <si>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</si>
  <si>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</si>
  <si>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</si>
  <si>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</si>
  <si>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</si>
  <si>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</si>
  <si>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</si>
  <si>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</si>
  <si>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</si>
  <si>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</si>
  <si>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</si>
  <si>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</si>
  <si>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</si>
  <si>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</si>
  <si>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</si>
  <si>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</si>
  <si>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</si>
  <si>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</si>
  <si>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</si>
  <si>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</si>
  <si>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</si>
  <si>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</si>
  <si>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</si>
  <si>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</si>
  <si>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</si>
  <si>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</si>
  <si>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</si>
  <si>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</si>
  <si>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</si>
  <si>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</si>
  <si>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</si>
  <si>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</si>
  <si>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</si>
  <si>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</si>
  <si>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</si>
  <si>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</si>
  <si>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</si>
  <si>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</si>
  <si>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</si>
  <si>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</si>
  <si>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</si>
  <si>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</si>
  <si>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</si>
  <si>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</si>
  <si>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</si>
  <si>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</si>
  <si>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</si>
  <si>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</si>
  <si>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</si>
  <si>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</si>
  <si>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</si>
  <si>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</si>
  <si>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</si>
  <si>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</si>
  <si>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</si>
  <si>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</si>
  <si>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</si>
  <si>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</si>
  <si>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</si>
  <si>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</si>
  <si>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</si>
  <si>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</si>
  <si>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</si>
  <si>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</si>
  <si>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</si>
  <si>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</si>
  <si>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</si>
  <si>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</si>
  <si>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</si>
  <si>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</si>
  <si>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</si>
  <si>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</si>
  <si>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</si>
  <si>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</si>
  <si>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</si>
  <si>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</si>
  <si>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</si>
  <si>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</si>
  <si>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</si>
  <si>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</si>
  <si>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</si>
  <si>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</si>
  <si>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</si>
  <si>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</si>
  <si>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</si>
  <si>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</si>
  <si>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</si>
  <si>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</si>
  <si>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</si>
  <si>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</si>
  <si>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</si>
  <si>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</si>
  <si>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</si>
  <si>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</si>
  <si>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</si>
  <si>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</si>
  <si>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</si>
  <si>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</si>
  <si>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</si>
  <si>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</si>
  <si>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</si>
  <si>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</si>
  <si>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</si>
  <si>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</si>
  <si>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</si>
  <si>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</si>
  <si>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</si>
  <si>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</si>
  <si>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</si>
  <si>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</si>
  <si>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</si>
  <si>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</si>
  <si>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</si>
  <si>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</si>
  <si>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</si>
  <si>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</si>
  <si>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</si>
  <si>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</si>
  <si>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</si>
  <si>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</si>
  <si>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</si>
  <si>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</si>
  <si>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</si>
  <si>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</si>
  <si>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</si>
  <si>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</si>
  <si>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</si>
  <si>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</si>
  <si>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</si>
  <si>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</si>
  <si>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</si>
  <si>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</si>
  <si>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</si>
  <si>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</si>
  <si>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</si>
  <si>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</si>
  <si>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</si>
  <si>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</si>
  <si>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</si>
  <si>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</si>
  <si>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</si>
  <si>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</si>
  <si>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</si>
  <si>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</si>
  <si>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</si>
  <si>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</si>
  <si>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</si>
  <si>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</si>
  <si>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</si>
  <si>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</si>
  <si>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</si>
  <si>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</si>
  <si>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</si>
  <si>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</si>
  <si>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</si>
  <si>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</si>
  <si>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</si>
  <si>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</si>
  <si>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</si>
  <si>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</si>
  <si>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</si>
  <si>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</si>
  <si>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</si>
  <si>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</si>
  <si>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</si>
  <si>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</si>
  <si>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</si>
  <si>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</si>
  <si>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</si>
  <si>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</si>
  <si>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</si>
  <si>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</si>
  <si>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</si>
  <si>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</si>
  <si>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</si>
  <si>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</si>
  <si>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</si>
  <si>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</si>
  <si>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</si>
  <si>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</si>
  <si>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</si>
  <si>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</si>
  <si>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</si>
  <si>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</si>
  <si>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</si>
  <si>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</si>
  <si>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</si>
  <si>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</si>
  <si>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</si>
  <si>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</si>
  <si>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</si>
  <si>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</si>
  <si>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</si>
  <si>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</si>
  <si>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</si>
  <si>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</si>
  <si>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</si>
  <si>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</si>
  <si>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</si>
  <si>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</si>
  <si>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</si>
  <si>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</si>
  <si>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</si>
  <si>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</si>
  <si>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</si>
  <si>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</si>
  <si>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</si>
  <si>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</si>
  <si>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</si>
  <si>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</si>
  <si>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</si>
  <si>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</si>
  <si>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</si>
  <si>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</si>
  <si>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</si>
  <si>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</si>
  <si>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</si>
  <si>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</si>
  <si>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</si>
  <si>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</si>
  <si>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</si>
  <si>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</si>
  <si>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</si>
  <si>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</si>
  <si>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</si>
  <si>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</si>
  <si>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</si>
  <si>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</si>
  <si>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</si>
  <si>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</si>
  <si>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</si>
  <si>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</si>
  <si>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</si>
  <si>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</si>
  <si>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</si>
  <si>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</si>
  <si>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</si>
  <si>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</si>
  <si>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</si>
  <si>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</si>
  <si>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</si>
  <si>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</si>
  <si>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</si>
  <si>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</si>
  <si>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</si>
  <si>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</si>
  <si>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</si>
  <si>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</si>
  <si>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</si>
  <si>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</si>
  <si>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</si>
  <si>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</si>
  <si>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</si>
  <si>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</si>
  <si>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</si>
  <si>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</si>
  <si>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</si>
  <si>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</si>
  <si>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</si>
  <si>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</si>
  <si>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</si>
  <si>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</si>
  <si>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</si>
  <si>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</si>
  <si>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</si>
  <si>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</si>
  <si>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</si>
  <si>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</si>
  <si>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</si>
  <si>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</si>
  <si>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</si>
  <si>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</si>
  <si>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</si>
  <si>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</si>
  <si>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</si>
  <si>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</si>
  <si>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</si>
  <si>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</si>
  <si>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</si>
  <si>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</si>
  <si>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</si>
  <si>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</si>
  <si>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</si>
  <si>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</si>
  <si>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</si>
  <si>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</si>
  <si>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</si>
  <si>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</si>
  <si>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</si>
  <si>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</si>
  <si>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</si>
  <si>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</si>
  <si>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</si>
  <si>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</si>
  <si>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</si>
  <si>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</si>
  <si>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</si>
  <si>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</si>
  <si>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</si>
  <si>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</si>
  <si>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</si>
  <si>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</si>
  <si>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</si>
  <si>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</si>
  <si>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</si>
  <si>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</si>
  <si>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</si>
  <si>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</si>
  <si>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</si>
  <si>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</si>
  <si>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</si>
  <si>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</si>
  <si>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</si>
  <si>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</si>
  <si>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</si>
  <si>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</si>
  <si>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</si>
  <si>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</si>
  <si>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</si>
  <si>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</si>
  <si>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</si>
  <si>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</si>
  <si>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</si>
  <si>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</si>
  <si>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</si>
  <si>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</si>
  <si>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</si>
  <si>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</si>
  <si>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</si>
  <si>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</si>
  <si>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</si>
  <si>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</si>
  <si>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</si>
  <si>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</si>
  <si>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</si>
  <si>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</si>
  <si>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</si>
  <si>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</si>
  <si>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</si>
  <si>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</si>
  <si>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</si>
  <si>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</si>
  <si>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</si>
  <si>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</si>
  <si>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</si>
  <si>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</si>
  <si>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</si>
  <si>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</si>
  <si>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</si>
  <si>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</si>
  <si>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</si>
  <si>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</si>
  <si>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</si>
  <si>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</si>
  <si>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</si>
  <si>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</si>
  <si>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</si>
  <si>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</si>
  <si>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</si>
  <si>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</si>
  <si>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</si>
  <si>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</si>
  <si>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</si>
  <si>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</si>
  <si>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</si>
  <si>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</si>
  <si>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</si>
  <si>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</si>
  <si>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</si>
  <si>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</si>
  <si>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</si>
  <si>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</si>
  <si>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</si>
  <si>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</si>
  <si>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</si>
  <si>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</si>
  <si>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</si>
  <si>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</si>
  <si>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</si>
  <si>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</si>
  <si>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</si>
  <si>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</si>
  <si>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</si>
  <si>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</si>
  <si>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</si>
  <si>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</si>
  <si>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</si>
  <si>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</si>
  <si>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</si>
  <si>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</si>
  <si>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</si>
  <si>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</si>
  <si>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</si>
  <si>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</si>
  <si>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</si>
  <si>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</si>
  <si>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</si>
  <si>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</si>
  <si>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</si>
  <si>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</si>
  <si>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</si>
  <si>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</si>
  <si>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</si>
  <si>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</si>
  <si>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</si>
  <si>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</si>
  <si>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</si>
  <si>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</si>
  <si>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</si>
  <si>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</si>
  <si>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</si>
  <si>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</si>
  <si>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</si>
  <si>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</si>
  <si>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</si>
  <si>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</si>
  <si>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</si>
  <si>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</si>
  <si>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</si>
  <si>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</si>
  <si>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</si>
  <si>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</si>
  <si>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</si>
  <si>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</si>
  <si>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</si>
  <si>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</si>
  <si>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</si>
  <si>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</si>
  <si>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</si>
  <si>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</si>
  <si>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</si>
  <si>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</si>
  <si>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</si>
  <si>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</si>
  <si>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</si>
  <si>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</si>
  <si>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</si>
  <si>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</si>
  <si>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</si>
  <si>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</si>
  <si>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</si>
  <si>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</si>
  <si>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</si>
  <si>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</si>
  <si>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</si>
  <si>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</si>
  <si>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</si>
  <si>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</si>
  <si>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</si>
  <si>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</si>
  <si>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</si>
  <si>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</si>
  <si>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</si>
  <si>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</si>
  <si>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</si>
  <si>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</si>
  <si>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</si>
  <si>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</si>
  <si>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</si>
  <si>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</si>
  <si>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</si>
  <si>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</si>
  <si>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</si>
  <si>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</si>
  <si>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</si>
  <si>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</si>
  <si>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</si>
  <si>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</si>
  <si>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</si>
  <si>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</si>
  <si>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</si>
  <si>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</si>
  <si>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</si>
  <si>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</si>
  <si>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</si>
  <si>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</si>
  <si>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</si>
  <si>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</si>
  <si>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</si>
  <si>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</si>
  <si>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</si>
  <si>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</si>
  <si>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</si>
  <si>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</si>
  <si>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</si>
  <si>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</si>
  <si>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</si>
  <si>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</si>
  <si>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</si>
  <si>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</si>
  <si>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</si>
  <si>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</si>
  <si>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</si>
  <si>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</si>
  <si>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</si>
  <si>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</si>
  <si>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</si>
  <si>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</si>
  <si>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</si>
  <si>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</si>
  <si>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</si>
  <si>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</si>
  <si>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</si>
  <si>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</si>
  <si>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</si>
  <si>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</si>
  <si>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</si>
  <si>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</si>
  <si>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</si>
  <si>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</si>
  <si>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</si>
  <si>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</si>
  <si>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</si>
  <si>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</si>
  <si>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</si>
  <si>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</si>
  <si>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</si>
  <si>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</si>
  <si>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</si>
  <si>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</si>
  <si>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</si>
  <si>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</si>
  <si>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</si>
  <si>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</si>
  <si>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</si>
  <si>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</si>
  <si>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</si>
  <si>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</si>
  <si>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</si>
  <si>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</si>
  <si>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</si>
  <si>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</si>
  <si>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</si>
  <si>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</si>
  <si>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</si>
  <si>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</si>
  <si>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</si>
  <si>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</si>
  <si>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</si>
  <si>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</si>
  <si>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</si>
  <si>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</si>
  <si>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</si>
  <si>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</si>
  <si>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</si>
  <si>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</si>
  <si>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</si>
  <si>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</si>
  <si>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</si>
  <si>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</si>
  <si>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</si>
  <si>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</si>
  <si>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</si>
  <si>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</si>
  <si>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</si>
  <si>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</si>
  <si>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</si>
  <si>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</si>
  <si>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</si>
  <si>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</si>
  <si>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</si>
  <si>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</si>
  <si>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</si>
  <si>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</si>
  <si>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</si>
  <si>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</si>
  <si>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</si>
  <si>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</si>
  <si>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</si>
  <si>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</si>
  <si>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</si>
  <si>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</si>
  <si>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</si>
  <si>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</si>
  <si>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</si>
  <si>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</si>
  <si>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</si>
  <si>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</si>
  <si>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</si>
  <si>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</si>
  <si>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</si>
  <si>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</si>
  <si>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</si>
  <si>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</si>
  <si>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</si>
  <si>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</si>
  <si>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</si>
  <si>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</si>
  <si>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</si>
  <si>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</si>
  <si>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</si>
  <si>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</si>
  <si>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</si>
  <si>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</si>
  <si>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</si>
  <si>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</si>
  <si>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</si>
  <si>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</si>
  <si>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</si>
  <si>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</si>
  <si>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</si>
  <si>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</si>
  <si>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</si>
  <si>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</si>
  <si>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</si>
  <si>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</si>
  <si>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</si>
  <si>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</si>
  <si>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</si>
  <si>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</si>
  <si>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</si>
  <si>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</si>
  <si>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</si>
  <si>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</si>
  <si>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</si>
  <si>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</si>
  <si>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</si>
  <si>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</si>
  <si>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</si>
  <si>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</si>
  <si>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</si>
  <si>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</si>
  <si>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</si>
  <si>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</si>
  <si>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</si>
  <si>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</si>
  <si>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</si>
  <si>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</si>
  <si>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</si>
  <si>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</si>
  <si>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</si>
  <si>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</si>
  <si>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</si>
  <si>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</si>
  <si>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</si>
  <si>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</si>
  <si>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</si>
  <si>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</si>
  <si>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</si>
  <si>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</si>
  <si>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</si>
  <si>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</si>
  <si>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</si>
  <si>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</si>
  <si>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</si>
  <si>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</si>
  <si>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</si>
  <si>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</si>
  <si>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</si>
  <si>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</si>
  <si>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</si>
  <si>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</si>
  <si>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</si>
  <si>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</si>
  <si>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</si>
  <si>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</si>
  <si>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</si>
  <si>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</si>
  <si>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</si>
  <si>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</si>
  <si>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</si>
  <si>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</si>
  <si>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</si>
  <si>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</si>
  <si>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</si>
  <si>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</si>
  <si>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</si>
  <si>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</si>
  <si>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</si>
  <si>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</si>
  <si>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</si>
  <si>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</si>
  <si>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</si>
  <si>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</si>
  <si>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</si>
  <si>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</si>
  <si>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</si>
  <si>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</si>
  <si>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</si>
  <si>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</si>
  <si>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</si>
  <si>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</si>
  <si>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</si>
  <si>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</si>
  <si>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</si>
  <si>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</si>
  <si>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</si>
  <si>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</si>
  <si>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</si>
  <si>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</si>
  <si>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</si>
  <si>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</si>
  <si>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</si>
  <si>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</si>
  <si>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</si>
  <si>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</si>
  <si>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</si>
  <si>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</si>
  <si>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</si>
  <si>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</si>
  <si>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</si>
  <si>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</si>
  <si>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</si>
  <si>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</si>
  <si>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</si>
  <si>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</si>
  <si>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</si>
  <si>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</si>
  <si>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</si>
  <si>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</si>
  <si>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</si>
  <si>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</si>
  <si>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</si>
  <si>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</si>
  <si>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</si>
  <si>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</si>
  <si>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</si>
  <si>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</si>
  <si>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</si>
  <si>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</si>
  <si>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</si>
  <si>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</si>
  <si>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</si>
  <si>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</si>
  <si>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</si>
  <si>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</si>
  <si>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</si>
  <si>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</si>
  <si>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</si>
  <si>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</si>
  <si>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</si>
  <si>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</si>
  <si>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</si>
  <si>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</si>
  <si>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</si>
  <si>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</si>
  <si>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</si>
  <si>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</si>
  <si>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</si>
  <si>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</si>
  <si>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</si>
  <si>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</si>
  <si>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</si>
  <si>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</si>
  <si>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</si>
  <si>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</si>
  <si>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</si>
  <si>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</si>
  <si>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</si>
  <si>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</si>
  <si>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</si>
  <si>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</si>
  <si>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</si>
  <si>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</si>
  <si>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</si>
  <si>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</si>
  <si>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</si>
  <si>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</si>
  <si>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</si>
  <si>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</si>
  <si>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</si>
  <si>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</si>
  <si>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</si>
  <si>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</si>
  <si>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</si>
  <si>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</si>
  <si>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</si>
  <si>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</si>
  <si>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</si>
  <si>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</si>
  <si>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</si>
  <si>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</si>
  <si>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</si>
  <si>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</si>
  <si>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</si>
  <si>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</si>
  <si>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</si>
  <si>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</si>
  <si>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</si>
  <si>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</si>
  <si>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</si>
  <si>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</si>
  <si>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</si>
  <si>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</si>
  <si>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</si>
  <si>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</si>
  <si>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</si>
  <si>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</si>
  <si>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</si>
  <si>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</si>
  <si>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</si>
  <si>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</si>
  <si>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</si>
  <si>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</si>
  <si>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</si>
  <si>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</si>
  <si>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</si>
  <si>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</si>
  <si>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</si>
  <si>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</si>
  <si>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</si>
  <si>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</si>
  <si>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</si>
  <si>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</si>
  <si>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</si>
  <si>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</si>
  <si>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</si>
  <si>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</si>
  <si>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</si>
  <si>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</si>
  <si>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</si>
  <si>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</si>
  <si>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</si>
  <si>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</si>
  <si>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</si>
  <si>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</si>
  <si>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</si>
  <si>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</si>
  <si>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</si>
  <si>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</si>
  <si>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</si>
  <si>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</si>
  <si>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</si>
  <si>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</si>
  <si>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</si>
  <si>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</si>
  <si>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</si>
  <si>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</si>
  <si>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</si>
  <si>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</si>
  <si>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</si>
  <si>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</si>
  <si>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</si>
  <si>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</si>
  <si>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</si>
  <si>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</si>
  <si>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</si>
  <si>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</si>
  <si>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</si>
  <si>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</si>
  <si>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</si>
  <si>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</si>
  <si>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</si>
  <si>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</si>
  <si>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</si>
  <si>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</si>
  <si>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</si>
  <si>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</si>
  <si>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</si>
  <si>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</si>
  <si>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</si>
  <si>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</si>
  <si>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</si>
  <si>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</si>
  <si>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</si>
  <si>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</si>
  <si>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</si>
  <si>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</si>
  <si>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</si>
  <si>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</si>
  <si>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</si>
  <si>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</si>
  <si>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</si>
  <si>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</si>
  <si>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</si>
  <si>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</si>
  <si>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</si>
  <si>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</si>
  <si>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</si>
  <si>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</si>
  <si>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</si>
  <si>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</si>
  <si>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</si>
  <si>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</si>
  <si>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</si>
  <si>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</si>
  <si>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</si>
  <si>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</si>
  <si>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</si>
  <si>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</si>
  <si>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</si>
  <si>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</si>
  <si>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</si>
  <si>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</si>
  <si>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</si>
  <si>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</si>
  <si>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</si>
  <si>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</si>
  <si>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</si>
  <si>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</si>
  <si>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</si>
  <si>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</si>
  <si>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</si>
  <si>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</si>
  <si>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</si>
  <si>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</si>
  <si>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</si>
  <si>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</si>
  <si>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</si>
  <si>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</si>
  <si>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</si>
  <si>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</si>
  <si>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</si>
  <si>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</si>
  <si>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</si>
  <si>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</si>
  <si>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</si>
  <si>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</si>
  <si>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</si>
  <si>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</si>
  <si>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</si>
  <si>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</si>
  <si>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</si>
  <si>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</si>
  <si>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</si>
  <si>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</si>
  <si>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</si>
  <si>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</si>
  <si>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</si>
  <si>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</si>
  <si>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</si>
  <si>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</si>
  <si>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</si>
  <si>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</si>
  <si>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</si>
  <si>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</si>
  <si>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</si>
  <si>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</si>
  <si>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</si>
  <si>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</si>
  <si>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</si>
  <si>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</si>
  <si>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</si>
  <si>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</si>
  <si>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</si>
  <si>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</si>
  <si>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</si>
  <si>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</si>
  <si>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</si>
  <si>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</si>
  <si>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</si>
  <si>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</si>
  <si>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</si>
  <si>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</si>
  <si>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</si>
  <si>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</si>
  <si>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</si>
  <si>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</si>
  <si>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</si>
  <si>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</si>
  <si>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</si>
  <si>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</si>
  <si>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</si>
  <si>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</si>
  <si>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</si>
  <si>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</si>
  <si>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</si>
  <si>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</si>
  <si>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</si>
  <si>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</si>
  <si>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</si>
  <si>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</si>
  <si>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</si>
  <si>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</si>
  <si>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</si>
  <si>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</si>
  <si>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</si>
  <si>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</si>
  <si>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</si>
  <si>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</si>
  <si>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</si>
  <si>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</si>
  <si>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</si>
  <si>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</si>
  <si>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</si>
  <si>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</si>
  <si>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</si>
  <si>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</si>
  <si>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</si>
  <si>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</si>
  <si>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</si>
  <si>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</si>
  <si>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</si>
  <si>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</si>
  <si>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</si>
  <si>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</si>
  <si>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</si>
  <si>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</si>
  <si>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</si>
  <si>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</si>
  <si>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</si>
  <si>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</si>
  <si>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</si>
  <si>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</si>
  <si>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</si>
  <si>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</si>
  <si>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</si>
  <si>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</si>
  <si>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</si>
  <si>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</si>
  <si>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</si>
  <si>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</si>
  <si>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</si>
  <si>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</si>
  <si>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</si>
  <si>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</si>
  <si>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</si>
  <si>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</si>
  <si>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</si>
  <si>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</si>
  <si>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</si>
  <si>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</si>
  <si>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</si>
  <si>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</si>
  <si>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</si>
  <si>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</si>
  <si>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</si>
  <si>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</si>
  <si>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</si>
  <si>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</si>
  <si>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</si>
  <si>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</si>
  <si>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</si>
  <si>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</si>
  <si>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</si>
  <si>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</si>
  <si>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</si>
  <si>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</si>
  <si>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</si>
  <si>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</si>
  <si>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</si>
  <si>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</si>
  <si>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</si>
  <si>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</si>
  <si>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</si>
  <si>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</si>
  <si>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</si>
  <si>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</si>
  <si>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</si>
  <si>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</si>
  <si>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</si>
  <si>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</si>
  <si>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</si>
  <si>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</si>
  <si>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</si>
  <si>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</si>
  <si>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</si>
  <si>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</si>
  <si>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</si>
  <si>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</si>
  <si>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</si>
  <si>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</si>
  <si>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</si>
  <si>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</si>
  <si>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</si>
  <si>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</si>
  <si>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</si>
  <si>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</si>
  <si>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</si>
  <si>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</si>
  <si>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</si>
  <si>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</si>
  <si>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</si>
  <si>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</si>
  <si>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</si>
  <si>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</si>
  <si>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</si>
  <si>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</si>
  <si>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</si>
  <si>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</si>
  <si>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</si>
  <si>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</si>
  <si>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</si>
  <si>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</si>
  <si>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</si>
  <si>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</si>
  <si>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</si>
  <si>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</si>
  <si>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</si>
  <si>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</si>
  <si>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</si>
  <si>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</si>
  <si>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</si>
  <si>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</si>
  <si>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</si>
  <si>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</si>
  <si>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</si>
  <si>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</si>
  <si>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</si>
  <si>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</si>
  <si>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</si>
  <si>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</si>
  <si>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</si>
  <si>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</si>
  <si>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</si>
  <si>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</si>
  <si>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</si>
  <si>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</si>
  <si>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</si>
  <si>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</si>
  <si>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</si>
  <si>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</si>
  <si>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</si>
  <si>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</si>
  <si>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</si>
  <si>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</si>
  <si>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</si>
  <si>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</si>
  <si>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</si>
  <si>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</si>
  <si>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</si>
  <si>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</si>
  <si>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</si>
  <si>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</si>
  <si>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</si>
  <si>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</si>
  <si>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</si>
  <si>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</si>
  <si>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</si>
  <si>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</si>
  <si>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</si>
  <si>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</si>
  <si>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</si>
  <si>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</si>
  <si>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</si>
  <si>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</si>
  <si>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</si>
  <si>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</si>
  <si>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</si>
  <si>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</si>
  <si>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</si>
  <si>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</si>
  <si>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</si>
  <si>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</si>
  <si>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</si>
  <si>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</si>
  <si>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</si>
  <si>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</si>
  <si>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</si>
  <si>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</si>
  <si>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</si>
  <si>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</si>
  <si>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</si>
  <si>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</si>
  <si>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</si>
  <si>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</si>
  <si>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</si>
  <si>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</si>
  <si>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</si>
  <si>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</si>
  <si>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</si>
  <si>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</si>
  <si>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</si>
  <si>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</si>
  <si>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</si>
  <si>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</si>
  <si>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</si>
  <si>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</si>
  <si>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</si>
  <si>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</si>
  <si>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</si>
  <si>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</si>
  <si>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</si>
  <si>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</si>
  <si>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</si>
  <si>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</si>
  <si>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</si>
  <si>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</si>
  <si>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</si>
  <si>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</si>
  <si>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</si>
  <si>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</si>
  <si>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</si>
  <si>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</si>
  <si>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</si>
  <si>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</si>
  <si>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</si>
  <si>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</si>
  <si>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</si>
  <si>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</si>
  <si>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</si>
  <si>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</si>
  <si>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</si>
  <si>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</si>
  <si>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</si>
  <si>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</si>
  <si>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</si>
  <si>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</si>
  <si>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</si>
  <si>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</si>
  <si>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</si>
  <si>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</si>
  <si>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</si>
  <si>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</si>
  <si>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</si>
  <si>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</si>
  <si>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</si>
  <si>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</si>
  <si>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</si>
  <si>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</si>
  <si>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</si>
  <si>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</si>
  <si>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</si>
  <si>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</si>
  <si>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</si>
  <si>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</si>
  <si>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</si>
  <si>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</si>
  <si>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</si>
  <si>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</si>
  <si>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</si>
  <si>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</si>
  <si>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</si>
  <si>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</si>
  <si>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</si>
  <si>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</si>
  <si>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</si>
  <si>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</si>
  <si>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</si>
  <si>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</si>
  <si>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</si>
  <si>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</si>
  <si>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</si>
  <si>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</si>
  <si>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</si>
  <si>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</si>
  <si>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</si>
  <si>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</si>
  <si>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</si>
  <si>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</si>
  <si>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</si>
  <si>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</si>
  <si>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</si>
  <si>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</si>
  <si>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</si>
  <si>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</si>
  <si>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</si>
  <si>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</si>
  <si>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</si>
  <si>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</si>
  <si>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</si>
  <si>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</si>
  <si>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</si>
  <si>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</si>
  <si>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</si>
  <si>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</si>
  <si>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</si>
  <si>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</si>
  <si>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</si>
  <si>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</si>
  <si>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</si>
  <si>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</si>
  <si>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</si>
  <si>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</si>
  <si>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</si>
  <si>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</si>
  <si>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</si>
  <si>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</si>
  <si>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</si>
  <si>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</si>
  <si>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</si>
  <si>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</si>
  <si>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</si>
  <si>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</si>
  <si>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</si>
  <si>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</si>
  <si>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</si>
  <si>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</si>
  <si>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</si>
  <si>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</si>
  <si>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</si>
  <si>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</si>
  <si>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</si>
  <si>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</si>
  <si>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</si>
  <si>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</si>
  <si>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</si>
  <si>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</si>
  <si>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</si>
  <si>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</si>
  <si>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</si>
  <si>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</si>
  <si>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</si>
  <si>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</si>
  <si>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</si>
  <si>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</si>
  <si>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</si>
  <si>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</si>
  <si>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</si>
  <si>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</si>
  <si>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</si>
  <si>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</si>
  <si>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</si>
  <si>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</si>
  <si>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</si>
  <si>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</si>
  <si>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</si>
  <si>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</si>
  <si>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</si>
  <si>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</si>
  <si>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</si>
  <si>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</si>
  <si>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</si>
  <si>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</si>
  <si>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</si>
  <si>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</si>
  <si>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</si>
  <si>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</si>
  <si>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</si>
  <si>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</si>
  <si>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</si>
  <si>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</si>
  <si>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</si>
  <si>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</si>
  <si>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</si>
  <si>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</si>
  <si>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</si>
  <si>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</si>
  <si>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</si>
  <si>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</si>
  <si>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</si>
  <si>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</si>
  <si>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</si>
  <si>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</si>
  <si>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</si>
  <si>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</si>
  <si>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</si>
  <si>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</si>
  <si>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</si>
  <si>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</si>
  <si>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</si>
  <si>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</si>
  <si>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</si>
  <si>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</si>
  <si>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</si>
  <si>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</si>
  <si>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</si>
  <si>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</si>
  <si>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</si>
  <si>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</si>
  <si>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</si>
  <si>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</si>
  <si>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</si>
  <si>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</si>
  <si>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</si>
  <si>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</si>
  <si>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</si>
  <si>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</si>
  <si>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</si>
  <si>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</si>
  <si>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</si>
  <si>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</si>
  <si>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</si>
  <si>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</si>
  <si>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</si>
  <si>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</si>
  <si>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</si>
  <si>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</si>
  <si>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</si>
  <si>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</si>
  <si>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</si>
  <si>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</si>
  <si>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</si>
  <si>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</si>
  <si>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</si>
  <si>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</si>
  <si>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</si>
  <si>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</si>
  <si>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</si>
  <si>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</si>
  <si>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</si>
  <si>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</si>
  <si>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</si>
  <si>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</si>
  <si>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</si>
  <si>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</si>
  <si>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</si>
  <si>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</si>
  <si>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</si>
  <si>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</si>
  <si>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</si>
  <si>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</si>
  <si>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</si>
  <si>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</si>
  <si>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</si>
  <si>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</si>
  <si>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</si>
  <si>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</si>
  <si>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</si>
  <si>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</si>
  <si>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</si>
  <si>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</si>
  <si>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</si>
  <si>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</si>
  <si>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</si>
  <si>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</si>
  <si>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</si>
  <si>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</si>
  <si>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</si>
  <si>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</si>
  <si>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</si>
  <si>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</si>
  <si>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</si>
  <si>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</si>
  <si>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</si>
  <si>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</si>
  <si>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</si>
  <si>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</si>
  <si>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</si>
  <si>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</si>
  <si>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</si>
  <si>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</si>
  <si>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</si>
  <si>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</si>
  <si>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</si>
  <si>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</si>
  <si>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</si>
  <si>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</si>
  <si>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</si>
  <si>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</si>
  <si>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</si>
  <si>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</si>
  <si>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</si>
  <si>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</si>
  <si>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</si>
  <si>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</si>
  <si>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</si>
  <si>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</si>
  <si>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</si>
  <si>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</si>
  <si>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</si>
  <si>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</si>
  <si>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</si>
  <si>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</si>
  <si>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</si>
  <si>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</si>
  <si>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</si>
  <si>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</si>
  <si>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</si>
  <si>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</si>
  <si>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</si>
  <si>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</si>
  <si>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</si>
  <si>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</si>
  <si>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</si>
  <si>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</si>
  <si>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</si>
  <si>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</si>
  <si>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</si>
  <si>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</si>
  <si>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</si>
  <si>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</si>
  <si>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</si>
  <si>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</si>
  <si>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</si>
  <si>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</si>
  <si>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</si>
  <si>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</si>
  <si>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</si>
  <si>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</si>
  <si>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</si>
  <si>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</si>
  <si>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</si>
  <si>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</si>
  <si>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</si>
  <si>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</si>
  <si>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</si>
  <si>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</si>
  <si>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</si>
  <si>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</si>
  <si>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</si>
  <si>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</si>
  <si>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</si>
  <si>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</si>
  <si>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</si>
  <si>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</si>
  <si>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</si>
  <si>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</si>
  <si>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</si>
  <si>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</si>
  <si>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</si>
  <si>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</si>
  <si>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</si>
  <si>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</si>
  <si>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</si>
  <si>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</si>
  <si>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</si>
  <si>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</si>
  <si>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</si>
  <si>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</si>
  <si>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</si>
  <si>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</si>
  <si>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</si>
  <si>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</si>
  <si>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</si>
  <si>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</si>
  <si>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</si>
  <si>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</si>
  <si>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</si>
  <si>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</si>
  <si>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</si>
  <si>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</si>
  <si>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</si>
  <si>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</si>
  <si>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</si>
  <si>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</si>
  <si>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</si>
  <si>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</si>
  <si>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</si>
  <si>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</si>
  <si>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</si>
  <si>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</si>
  <si>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</si>
  <si>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</si>
  <si>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</si>
  <si>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</si>
  <si>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</si>
  <si>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</si>
  <si>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</si>
  <si>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</si>
  <si>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</si>
  <si>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</si>
  <si>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</si>
  <si>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</si>
  <si>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</si>
  <si>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</si>
  <si>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</si>
  <si>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</si>
  <si>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</si>
  <si>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</si>
  <si>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</si>
  <si>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</si>
  <si>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</si>
  <si>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</si>
  <si>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</si>
  <si>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</si>
  <si>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</si>
  <si>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</si>
  <si>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</si>
  <si>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</si>
  <si>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</si>
  <si>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</si>
  <si>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</si>
  <si>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</si>
  <si>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</si>
  <si>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</si>
  <si>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</si>
  <si>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</si>
  <si>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</si>
  <si>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</si>
  <si>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</si>
  <si>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</si>
  <si>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</si>
  <si>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</si>
  <si>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</si>
  <si>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</si>
  <si>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</si>
  <si>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</si>
  <si>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</si>
  <si>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</si>
  <si>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</si>
  <si>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</si>
  <si>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</si>
  <si>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</si>
  <si>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</si>
  <si>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</si>
  <si>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</si>
  <si>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</si>
  <si>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</si>
  <si>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</si>
  <si>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</si>
  <si>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</si>
  <si>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</si>
  <si>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</si>
  <si>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</si>
  <si>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</si>
  <si>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</si>
  <si>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</si>
  <si>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</si>
  <si>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</si>
  <si>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</si>
  <si>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</si>
  <si>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</si>
  <si>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</si>
  <si>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</si>
  <si>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</si>
  <si>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</si>
  <si>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</si>
  <si>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</si>
  <si>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</si>
  <si>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</si>
  <si>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</si>
  <si>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</si>
  <si>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</si>
  <si>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</si>
  <si>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</si>
  <si>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</si>
  <si>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</si>
  <si>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</si>
  <si>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</si>
  <si>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</si>
  <si>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</si>
  <si>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</si>
  <si>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</si>
  <si>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</si>
  <si>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</si>
  <si>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</si>
  <si>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</si>
  <si>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</si>
  <si>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</si>
  <si>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</si>
  <si>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</si>
  <si>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</si>
  <si>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</si>
  <si>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</si>
  <si>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</si>
  <si>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</si>
  <si>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</si>
  <si>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</si>
  <si>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</si>
  <si>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</si>
  <si>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</si>
  <si>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</si>
  <si>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</si>
  <si>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</si>
  <si>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</si>
  <si>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</si>
  <si>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</si>
  <si>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</si>
  <si>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</si>
  <si>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</si>
  <si>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</si>
  <si>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</si>
  <si>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</si>
  <si>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</si>
  <si>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</si>
  <si>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</si>
  <si>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</si>
  <si>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</si>
  <si>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</si>
  <si>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</si>
  <si>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</si>
  <si>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</si>
  <si>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</si>
  <si>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</si>
  <si>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</si>
  <si>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</si>
  <si>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</si>
  <si>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</si>
  <si>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</si>
  <si>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</si>
  <si>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</si>
  <si>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</si>
  <si>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</si>
  <si>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</si>
  <si>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</si>
  <si>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</si>
  <si>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</si>
  <si>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</si>
  <si>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</si>
  <si>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</si>
  <si>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</si>
  <si>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</si>
  <si>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</si>
  <si>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</si>
  <si>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</si>
  <si>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</si>
  <si>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</si>
  <si>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</si>
  <si>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</si>
  <si>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</si>
  <si>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</si>
  <si>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</si>
  <si>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</si>
  <si>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</si>
  <si>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</si>
  <si>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</si>
  <si>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</si>
  <si>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</si>
  <si>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</si>
  <si>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</si>
  <si>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</si>
  <si>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</si>
  <si>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</si>
  <si>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</si>
  <si>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</si>
  <si>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</si>
  <si>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</si>
  <si>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</si>
  <si>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</si>
  <si>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</si>
  <si>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</si>
  <si>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</si>
  <si>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</si>
  <si>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</si>
  <si>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</si>
  <si>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</si>
  <si>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</si>
  <si>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</si>
  <si>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</si>
  <si>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</si>
  <si>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</si>
  <si>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</si>
  <si>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</si>
  <si>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</si>
  <si>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</si>
  <si>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</si>
  <si>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</si>
  <si>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</si>
  <si>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</si>
  <si>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</si>
  <si>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</si>
  <si>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</si>
  <si>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</si>
  <si>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</si>
  <si>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</si>
  <si>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</si>
  <si>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</si>
  <si>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</si>
  <si>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</si>
  <si>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</si>
  <si>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</si>
  <si>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</si>
  <si>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</si>
  <si>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</si>
  <si>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</si>
  <si>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</si>
  <si>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</si>
  <si>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</si>
  <si>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</si>
  <si>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</si>
  <si>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</si>
  <si>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</si>
  <si>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</si>
  <si>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</si>
  <si>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</si>
  <si>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</si>
  <si>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</si>
  <si>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</si>
  <si>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</si>
  <si>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</si>
  <si>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</si>
  <si>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</si>
  <si>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</si>
  <si>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</si>
  <si>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</si>
  <si>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</si>
  <si>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</si>
  <si>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</si>
  <si>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</si>
  <si>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</si>
  <si>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</si>
  <si>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</si>
  <si>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</si>
  <si>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</si>
  <si>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</si>
  <si>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</si>
  <si>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</si>
  <si>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</si>
  <si>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</si>
  <si>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</si>
  <si>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</si>
  <si>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</si>
  <si>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</si>
  <si>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</si>
  <si>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</si>
  <si>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</si>
  <si>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</si>
  <si>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</si>
  <si>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</si>
  <si>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</si>
  <si>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</si>
  <si>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</si>
  <si>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</si>
  <si>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</si>
  <si>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</si>
  <si>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</si>
  <si>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</si>
  <si>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</si>
  <si>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</si>
  <si>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</si>
  <si>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</si>
  <si>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</si>
  <si>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</si>
  <si>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</si>
  <si>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</si>
  <si>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</si>
  <si>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</si>
  <si>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</si>
  <si>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</si>
  <si>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</si>
  <si>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</si>
  <si>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</si>
  <si>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</si>
  <si>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</si>
  <si>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</si>
  <si>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</si>
  <si>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</si>
  <si>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</si>
  <si>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</si>
  <si>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</si>
  <si>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</si>
  <si>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</si>
  <si>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</si>
  <si>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</si>
  <si>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</si>
  <si>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</si>
  <si>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</si>
  <si>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</si>
  <si>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</si>
  <si>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</si>
  <si>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</si>
  <si>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</si>
  <si>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</si>
  <si>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</si>
  <si>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</si>
  <si>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</si>
  <si>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</si>
  <si>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</si>
  <si>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</si>
  <si>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</si>
  <si>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</si>
  <si>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</si>
  <si>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</si>
  <si>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</si>
  <si>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</si>
  <si>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</si>
  <si>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</si>
  <si>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</si>
  <si>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</si>
  <si>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</si>
  <si>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</si>
  <si>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</si>
  <si>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</si>
  <si>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</si>
  <si>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</si>
  <si>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</si>
  <si>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</si>
  <si>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</si>
  <si>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</si>
  <si>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</si>
  <si>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</si>
  <si>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</si>
  <si>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</si>
  <si>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</si>
  <si>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</si>
  <si>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</si>
  <si>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</si>
  <si>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</si>
  <si>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</si>
  <si>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</si>
  <si>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</si>
  <si>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</si>
  <si>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</si>
  <si>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</si>
  <si>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</si>
  <si>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</si>
  <si>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</si>
  <si>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</si>
  <si>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</si>
  <si>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</si>
  <si>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</si>
  <si>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</si>
  <si>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</si>
  <si>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</si>
  <si>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</si>
  <si>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</si>
  <si>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</si>
  <si>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</si>
  <si>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</si>
  <si>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</si>
  <si>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</si>
  <si>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</si>
  <si>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</si>
  <si>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</si>
  <si>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</si>
  <si>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</si>
  <si>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</si>
  <si>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</si>
  <si>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</si>
  <si>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</si>
  <si>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</si>
  <si>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</si>
  <si>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</si>
  <si>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</si>
  <si>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</si>
  <si>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</si>
  <si>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</si>
  <si>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</si>
  <si>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</si>
  <si>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</si>
  <si>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</si>
  <si>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</si>
  <si>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</si>
  <si>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</si>
  <si>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</si>
  <si>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</si>
  <si>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</si>
  <si>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</si>
  <si>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</si>
  <si>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</si>
  <si>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</si>
  <si>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</si>
  <si>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</si>
  <si>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</si>
  <si>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</si>
  <si>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</si>
  <si>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</si>
  <si>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</si>
  <si>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</si>
  <si>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</si>
  <si>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</si>
  <si>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</si>
  <si>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</si>
  <si>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</si>
  <si>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</si>
  <si>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</si>
  <si>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</si>
  <si>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</si>
  <si>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</si>
  <si>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</si>
  <si>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</si>
  <si>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</si>
  <si>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</si>
  <si>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</si>
  <si>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</si>
  <si>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</si>
  <si>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</si>
  <si>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</si>
  <si>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</si>
  <si>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</si>
  <si>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</si>
  <si>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</si>
  <si>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</si>
  <si>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</si>
  <si>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</si>
  <si>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</si>
  <si>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</si>
  <si>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</si>
  <si>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</si>
  <si>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</si>
  <si>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</si>
  <si>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</si>
  <si>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</si>
  <si>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</si>
  <si>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</si>
  <si>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</si>
  <si>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</si>
  <si>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</si>
  <si>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</si>
  <si>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</si>
  <si>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</si>
  <si>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</si>
  <si>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</si>
  <si>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</si>
  <si>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</si>
  <si>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</si>
  <si>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</si>
  <si>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</si>
  <si>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</si>
  <si>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</si>
  <si>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</si>
  <si>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</si>
  <si>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</si>
  <si>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</si>
  <si>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</si>
  <si>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</si>
  <si>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</si>
  <si>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</si>
  <si>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</si>
  <si>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</si>
  <si>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</si>
  <si>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</si>
  <si>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</si>
  <si>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</si>
  <si>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</si>
  <si>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</si>
  <si>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</si>
  <si>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</si>
  <si>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</si>
  <si>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</si>
  <si>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</si>
  <si>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</si>
  <si>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</si>
  <si>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</si>
  <si>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</si>
  <si>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</si>
  <si>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</si>
  <si>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</si>
  <si>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</si>
  <si>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</si>
  <si>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</si>
  <si>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</si>
  <si>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</si>
  <si>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</si>
  <si>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</si>
  <si>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</si>
  <si>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</si>
  <si>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</si>
  <si>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</si>
  <si>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</si>
  <si>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</si>
  <si>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</si>
  <si>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</si>
  <si>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</si>
  <si>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</si>
  <si>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</si>
  <si>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</si>
  <si>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</si>
  <si>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</si>
  <si>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</si>
  <si>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</si>
  <si>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</si>
  <si>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</si>
  <si>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</si>
  <si>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</si>
  <si>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</si>
  <si>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</si>
  <si>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</si>
  <si>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</si>
  <si>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</si>
  <si>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</si>
  <si>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</si>
  <si>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</si>
  <si>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</si>
  <si>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</si>
  <si>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</si>
  <si>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</si>
  <si>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</si>
  <si>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</si>
  <si>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</si>
  <si>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</si>
  <si>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</si>
  <si>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</si>
  <si>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</si>
  <si>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</si>
  <si>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</si>
  <si>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</si>
  <si>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</si>
  <si>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</si>
  <si>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</si>
  <si>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</si>
  <si>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</si>
  <si>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</si>
  <si>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</si>
  <si>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</si>
  <si>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</si>
  <si>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</si>
  <si>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</si>
  <si>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</si>
  <si>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</si>
  <si>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</si>
  <si>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</si>
  <si>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</si>
  <si>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</si>
  <si>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</si>
  <si>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</si>
  <si>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</si>
  <si>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</si>
  <si>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</si>
  <si>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</si>
  <si>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</si>
  <si>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</si>
  <si>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</si>
  <si>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</si>
  <si>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</si>
  <si>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</si>
  <si>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</si>
  <si>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</si>
  <si>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</si>
  <si>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</si>
  <si>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</si>
  <si>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</si>
  <si>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</si>
  <si>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</si>
  <si>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</si>
  <si>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</si>
  <si>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</si>
  <si>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</si>
  <si>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</si>
  <si>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</si>
  <si>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</si>
  <si>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</si>
  <si>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</si>
  <si>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</si>
  <si>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</si>
  <si>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</si>
  <si>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</si>
  <si>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</si>
  <si>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</si>
  <si>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</si>
  <si>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</si>
  <si>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</si>
  <si>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</si>
  <si>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</si>
  <si>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</si>
  <si>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</si>
  <si>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</si>
  <si>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</si>
  <si>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</si>
  <si>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</si>
  <si>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</si>
  <si>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</si>
  <si>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</si>
  <si>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</si>
  <si>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</si>
  <si>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</si>
  <si>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</si>
  <si>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</si>
  <si>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</si>
  <si>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</si>
  <si>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</si>
  <si>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</si>
  <si>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</si>
  <si>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</si>
  <si>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</si>
  <si>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</si>
  <si>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</si>
  <si>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</si>
  <si>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</si>
  <si>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</si>
  <si>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</si>
  <si>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</si>
  <si>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</si>
  <si>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</si>
  <si>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</si>
  <si>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</si>
  <si>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</si>
  <si>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</si>
  <si>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</si>
  <si>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</si>
  <si>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</si>
  <si>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</si>
  <si>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</si>
  <si>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</si>
  <si>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</si>
  <si>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</si>
  <si>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</si>
  <si>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</si>
  <si>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</si>
  <si>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</si>
  <si>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</si>
  <si>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</si>
  <si>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</si>
  <si>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</si>
  <si>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</si>
  <si>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</si>
  <si>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</si>
  <si>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</si>
  <si>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</si>
  <si>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</si>
  <si>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</si>
  <si>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</si>
  <si>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</si>
  <si>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</si>
  <si>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</si>
  <si>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</si>
  <si>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</si>
  <si>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</si>
  <si>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</si>
  <si>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</si>
  <si>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</si>
  <si>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</si>
  <si>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</si>
  <si>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</si>
  <si>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</si>
  <si>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</si>
  <si>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</si>
  <si>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</si>
  <si>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</si>
  <si>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</si>
  <si>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</si>
  <si>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</si>
  <si>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</si>
  <si>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</si>
  <si>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</si>
  <si>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</si>
  <si>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</si>
  <si>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</si>
  <si>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</si>
  <si>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</si>
  <si>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</si>
  <si>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</si>
  <si>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</si>
  <si>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</si>
  <si>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</si>
  <si>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</si>
  <si>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</si>
  <si>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</si>
  <si>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</si>
  <si>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</si>
  <si>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</si>
  <si>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</si>
  <si>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</si>
  <si>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</si>
  <si>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</si>
  <si>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</si>
  <si>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</si>
  <si>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</si>
  <si>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</si>
  <si>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</si>
  <si>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</si>
  <si>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</si>
  <si>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</si>
  <si>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</si>
  <si>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</si>
  <si>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</si>
  <si>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</si>
  <si>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</si>
  <si>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</si>
  <si>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</si>
  <si>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</si>
  <si>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</si>
  <si>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</si>
  <si>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</si>
  <si>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</si>
  <si>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</si>
  <si>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</si>
  <si>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</si>
  <si>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</si>
  <si>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</si>
  <si>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</si>
  <si>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</si>
  <si>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</si>
  <si>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</si>
  <si>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</si>
  <si>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</si>
  <si>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</si>
  <si>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</si>
  <si>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</si>
  <si>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</si>
  <si>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</si>
  <si>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</si>
  <si>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</si>
  <si>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</si>
  <si>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</si>
  <si>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</si>
  <si>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</si>
  <si>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</si>
  <si>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</si>
  <si>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</si>
  <si>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</si>
  <si>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</si>
  <si>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</si>
  <si>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</si>
  <si>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</si>
  <si>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</si>
  <si>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</si>
  <si>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</si>
  <si>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</si>
  <si>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</si>
  <si>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</si>
  <si>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</si>
  <si>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</si>
  <si>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</si>
  <si>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</si>
  <si>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</si>
  <si>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</si>
  <si>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</si>
  <si>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</si>
  <si>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</si>
  <si>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</si>
  <si>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</si>
  <si>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</si>
  <si>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</si>
  <si>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</si>
  <si>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</si>
  <si>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</si>
  <si>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</si>
  <si>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</si>
  <si>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</si>
  <si>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</si>
  <si>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</si>
  <si>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</si>
  <si>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</si>
  <si>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</si>
  <si>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</si>
  <si>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</si>
  <si>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</si>
  <si>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</si>
  <si>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</si>
  <si>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</si>
  <si>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</si>
  <si>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</si>
  <si>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</si>
  <si>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</si>
  <si>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</si>
  <si>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</si>
  <si>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</si>
  <si>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</si>
  <si>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</si>
  <si>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</si>
  <si>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</si>
  <si>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</si>
  <si>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</si>
  <si>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</si>
  <si>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</si>
  <si>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</si>
  <si>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</si>
  <si>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</si>
  <si>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</si>
  <si>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</si>
  <si>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</si>
  <si>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</si>
  <si>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</si>
  <si>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</si>
  <si>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</si>
  <si>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</si>
  <si>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</si>
  <si>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</si>
  <si>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</si>
  <si>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</si>
  <si>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</si>
  <si>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</si>
  <si>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</si>
  <si>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</si>
  <si>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</si>
  <si>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</si>
  <si>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</si>
  <si>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</si>
  <si>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</si>
  <si>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</si>
  <si>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</si>
  <si>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</si>
  <si>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</si>
  <si>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</si>
  <si>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</si>
  <si>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</si>
  <si>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</si>
  <si>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</si>
  <si>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</si>
  <si>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</si>
  <si>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</si>
  <si>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</si>
  <si>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</si>
  <si>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</si>
  <si>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</si>
  <si>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</si>
  <si>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</si>
  <si>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</si>
  <si>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</si>
  <si>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</si>
  <si>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</si>
  <si>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</si>
  <si>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</si>
  <si>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</si>
  <si>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</si>
  <si>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</si>
  <si>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</si>
  <si>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</si>
  <si>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</si>
  <si>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</si>
  <si>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</si>
  <si>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</si>
  <si>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</si>
  <si>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</si>
  <si>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</si>
  <si>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</si>
  <si>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</si>
  <si>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</si>
  <si>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</si>
  <si>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</si>
  <si>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</si>
  <si>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</si>
  <si>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</si>
  <si>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</si>
  <si>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</si>
  <si>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</si>
  <si>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</si>
  <si>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</si>
  <si>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</si>
  <si>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</si>
  <si>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</si>
  <si>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</si>
  <si>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</si>
  <si>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</si>
  <si>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</si>
  <si>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</si>
  <si>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</si>
  <si>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</si>
  <si>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</si>
  <si>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</si>
  <si>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</si>
  <si>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</si>
  <si>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</si>
  <si>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</si>
  <si>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</si>
  <si>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</si>
  <si>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</si>
  <si>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</si>
  <si>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</si>
  <si>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</si>
  <si>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</si>
  <si>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</si>
  <si>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</si>
  <si>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</si>
  <si>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</si>
  <si>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</si>
  <si>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</si>
  <si>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</si>
  <si>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</si>
  <si>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</si>
  <si>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</si>
  <si>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</si>
  <si>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</si>
  <si>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</si>
  <si>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</si>
  <si>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</si>
  <si>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</si>
  <si>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</si>
  <si>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</si>
  <si>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</si>
  <si>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</si>
  <si>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</si>
  <si>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</si>
  <si>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</si>
  <si>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</si>
  <si>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</si>
  <si>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</si>
  <si>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</si>
  <si>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</si>
  <si>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</si>
  <si>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</si>
  <si>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</si>
  <si>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</si>
  <si>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</si>
  <si>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</si>
  <si>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</si>
  <si>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</si>
  <si>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</si>
  <si>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</si>
  <si>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</si>
  <si>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</si>
  <si>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</si>
  <si>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</si>
  <si>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</si>
  <si>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</si>
  <si>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</si>
  <si>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</si>
  <si>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</si>
  <si>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</si>
  <si>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</si>
  <si>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</si>
  <si>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</si>
  <si>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</si>
  <si>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</si>
  <si>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</si>
  <si>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</si>
  <si>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</si>
  <si>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</si>
  <si>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</si>
  <si>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</si>
  <si>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</si>
  <si>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</si>
  <si>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</si>
  <si>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</si>
  <si>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</si>
  <si>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</si>
  <si>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</si>
  <si>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</si>
  <si>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</si>
  <si>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</si>
  <si>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</si>
  <si>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</si>
  <si>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</si>
  <si>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</si>
  <si>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</si>
  <si>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</si>
  <si>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</si>
  <si>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</si>
  <si>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</si>
  <si>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</si>
  <si>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</si>
  <si>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</si>
  <si>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</si>
  <si>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</si>
  <si>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</si>
  <si>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</si>
  <si>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</si>
  <si>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</si>
  <si>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</si>
  <si>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</si>
  <si>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</si>
  <si>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</si>
  <si>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</si>
  <si>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</si>
  <si>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</si>
  <si>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</si>
  <si>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</si>
  <si>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</si>
  <si>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</si>
  <si>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</si>
  <si>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</si>
  <si>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</si>
  <si>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</si>
  <si>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</si>
  <si>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</si>
  <si>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</si>
  <si>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</si>
  <si>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</si>
  <si>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</si>
  <si>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</si>
  <si>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</si>
  <si>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</si>
  <si>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</si>
  <si>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</si>
  <si>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</si>
  <si>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</si>
  <si>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</si>
  <si>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</si>
  <si>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</si>
  <si>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</si>
  <si>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</si>
  <si>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</si>
  <si>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</si>
  <si>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</si>
  <si>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</si>
  <si>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</si>
  <si>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</si>
  <si>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</si>
  <si>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</si>
  <si>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</si>
  <si>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</si>
  <si>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</si>
  <si>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</si>
  <si>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</si>
  <si>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</si>
  <si>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</si>
  <si>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</si>
  <si>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</si>
  <si>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</si>
  <si>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</si>
  <si>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</si>
  <si>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</si>
  <si>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</si>
  <si>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</si>
  <si>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</si>
  <si>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</si>
  <si>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</si>
  <si>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</si>
  <si>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</si>
  <si>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</si>
  <si>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</si>
  <si>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</si>
  <si>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</si>
  <si>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</si>
  <si>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</si>
  <si>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</si>
  <si>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</si>
  <si>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</si>
  <si>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</si>
  <si>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</si>
  <si>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</si>
  <si>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</si>
  <si>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</si>
  <si>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</si>
  <si>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</si>
  <si>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</si>
  <si>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</si>
  <si>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</si>
  <si>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</si>
  <si>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</si>
  <si>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</si>
  <si>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</si>
  <si>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</si>
  <si>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</si>
  <si>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</si>
  <si>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</si>
  <si>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</si>
  <si>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</si>
  <si>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</si>
  <si>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</si>
  <si>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</si>
  <si>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</si>
  <si>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</si>
  <si>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</si>
  <si>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</si>
  <si>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</si>
  <si>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</si>
  <si>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</si>
  <si>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</si>
  <si>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</si>
  <si>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</si>
  <si>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</si>
  <si>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</si>
  <si>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</si>
  <si>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</si>
  <si>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</si>
  <si>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</si>
  <si>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</si>
  <si>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</si>
  <si>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</si>
  <si>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</si>
  <si>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</si>
  <si>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</si>
  <si>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</si>
  <si>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</si>
  <si>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</si>
  <si>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</si>
  <si>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</si>
  <si>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</si>
  <si>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</si>
  <si>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</si>
  <si>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</si>
  <si>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</si>
  <si>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</si>
  <si>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</si>
  <si>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</si>
  <si>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</si>
  <si>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</si>
  <si>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</si>
  <si>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</si>
  <si>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</si>
  <si>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</si>
  <si>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</si>
  <si>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</si>
  <si>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</si>
  <si>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</si>
  <si>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</si>
  <si>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</si>
  <si>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</si>
  <si>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</si>
  <si>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</si>
  <si>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</si>
  <si>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</si>
  <si>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</si>
  <si>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</si>
  <si>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</si>
  <si>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</si>
  <si>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</si>
  <si>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</si>
  <si>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</si>
  <si>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</si>
  <si>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</si>
  <si>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</si>
  <si>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</si>
  <si>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</si>
  <si>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</si>
  <si>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</si>
  <si>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</si>
  <si>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</si>
  <si>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</si>
  <si>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</si>
  <si>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</si>
  <si>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</si>
  <si>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</si>
  <si>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</si>
  <si>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</si>
  <si>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</si>
  <si>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</si>
  <si>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</si>
  <si>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</si>
  <si>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</si>
  <si>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</si>
  <si>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</si>
  <si>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</si>
  <si>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</si>
  <si>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</si>
  <si>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</si>
  <si>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</si>
  <si>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</si>
  <si>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</si>
  <si>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</si>
  <si>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</si>
  <si>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</si>
  <si>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</si>
  <si>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</si>
  <si>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</si>
  <si>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</si>
  <si>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</si>
  <si>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</si>
  <si>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</si>
  <si>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</si>
  <si>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</si>
  <si>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</si>
  <si>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</si>
  <si>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</si>
  <si>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</si>
  <si>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</si>
  <si>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</si>
  <si>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</si>
  <si>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</si>
  <si>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</si>
  <si>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</si>
  <si>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</si>
  <si>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</si>
  <si>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</si>
  <si>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</si>
  <si>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</si>
  <si>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</si>
  <si>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</si>
  <si>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</si>
  <si>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</si>
  <si>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</si>
  <si>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</si>
  <si>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</si>
  <si>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</si>
  <si>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</si>
  <si>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</si>
  <si>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</si>
  <si>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</si>
  <si>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</si>
  <si>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</si>
  <si>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</si>
  <si>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</si>
  <si>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</si>
  <si>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</si>
  <si>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</si>
  <si>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</si>
  <si>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</si>
  <si>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</si>
  <si>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</si>
  <si>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</si>
  <si>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</si>
  <si>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</si>
  <si>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</si>
  <si>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</si>
  <si>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</si>
  <si>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</si>
  <si>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</si>
  <si>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</si>
  <si>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</si>
  <si>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</si>
  <si>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</si>
  <si>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</si>
  <si>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</si>
  <si>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</si>
  <si>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</si>
  <si>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</si>
  <si>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</si>
  <si>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</si>
  <si>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</si>
  <si>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</si>
  <si>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</si>
  <si>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</si>
  <si>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</si>
  <si>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</si>
  <si>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</si>
  <si>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</si>
  <si>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</si>
  <si>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</si>
  <si>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</si>
  <si>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</si>
  <si>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</si>
  <si>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</si>
  <si>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</si>
  <si>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</si>
  <si>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</si>
  <si>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</si>
  <si>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</si>
  <si>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</si>
  <si>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</si>
  <si>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</si>
  <si>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</si>
  <si>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</si>
  <si>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</si>
  <si>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</si>
  <si>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</si>
  <si>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</si>
  <si>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</si>
  <si>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</si>
  <si>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</si>
  <si>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</si>
  <si>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</si>
  <si>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</si>
  <si>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</si>
  <si>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</si>
  <si>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</si>
  <si>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</si>
  <si>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</si>
  <si>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</si>
  <si>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</si>
  <si>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</si>
  <si>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</si>
  <si>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</si>
  <si>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</si>
  <si>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</si>
  <si>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</si>
  <si>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</si>
  <si>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</si>
  <si>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</si>
  <si>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</si>
  <si>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</si>
  <si>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</si>
  <si>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</si>
  <si>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</si>
  <si>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</si>
  <si>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</si>
  <si>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</si>
  <si>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</si>
  <si>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</si>
  <si>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</si>
  <si>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</si>
  <si>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</si>
  <si>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</si>
  <si>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</si>
  <si>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</si>
  <si>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</si>
  <si>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</si>
  <si>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</si>
  <si>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</si>
  <si>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</si>
  <si>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</si>
  <si>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</si>
  <si>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</si>
  <si>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</si>
  <si>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</si>
  <si>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</si>
  <si>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</si>
  <si>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</si>
  <si>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</si>
  <si>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</si>
  <si>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</si>
  <si>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</si>
  <si>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</si>
  <si>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</si>
  <si>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</si>
  <si>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</si>
  <si>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</si>
  <si>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</si>
  <si>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</si>
  <si>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</si>
  <si>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</si>
  <si>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</si>
  <si>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</si>
  <si>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</si>
  <si>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</si>
  <si>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</si>
  <si>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</si>
  <si>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</si>
  <si>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</si>
  <si>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</si>
  <si>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</si>
  <si>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</si>
  <si>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</si>
  <si>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</si>
  <si>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</si>
  <si>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</si>
  <si>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</si>
  <si>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</si>
  <si>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</si>
  <si>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</si>
  <si>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</si>
  <si>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</si>
  <si>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</si>
  <si>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</si>
  <si>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</si>
  <si>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</si>
  <si>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</si>
  <si>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</si>
  <si>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</si>
  <si>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</si>
  <si>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</si>
  <si>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</si>
  <si>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</si>
  <si>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</si>
  <si>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</si>
  <si>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</si>
  <si>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</si>
  <si>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</si>
  <si>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</si>
  <si>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</si>
  <si>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</si>
  <si>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</si>
  <si>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</si>
  <si>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</si>
  <si>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</si>
  <si>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</si>
  <si>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</si>
  <si>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</si>
  <si>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</si>
  <si>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</si>
  <si>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</si>
  <si>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</si>
  <si>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</si>
  <si>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</si>
  <si>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</si>
  <si>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</si>
  <si>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</si>
  <si>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</si>
  <si>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</si>
  <si>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</si>
  <si>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</si>
  <si>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</si>
  <si>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</si>
  <si>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</si>
  <si>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</si>
  <si>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</si>
  <si>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</si>
  <si>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</si>
  <si>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</si>
  <si>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</si>
  <si>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</si>
  <si>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</si>
  <si>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</si>
  <si>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</si>
  <si>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</si>
  <si>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</si>
  <si>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</si>
  <si>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</si>
  <si>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</si>
  <si>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</si>
  <si>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</si>
  <si>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</si>
  <si>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</si>
  <si>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</si>
  <si>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</si>
  <si>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</si>
  <si>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</si>
  <si>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</si>
  <si>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</si>
  <si>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</si>
  <si>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</si>
  <si>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</si>
  <si>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</si>
  <si>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</si>
  <si>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</si>
  <si>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</si>
  <si>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</si>
  <si>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</si>
  <si>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</si>
  <si>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</si>
  <si>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</si>
  <si>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</si>
  <si>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</si>
  <si>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</si>
  <si>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</si>
  <si>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</si>
  <si>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</si>
  <si>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</si>
  <si>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</si>
  <si>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</si>
  <si>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</si>
  <si>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</si>
  <si>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</si>
  <si>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</si>
  <si>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</si>
  <si>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</si>
  <si>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</si>
  <si>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</si>
  <si>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</si>
  <si>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</si>
  <si>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</si>
  <si>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</si>
  <si>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</si>
  <si>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</si>
  <si>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</si>
  <si>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</si>
  <si>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</si>
  <si>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</si>
  <si>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</si>
  <si>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</si>
  <si>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</si>
  <si>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</si>
  <si>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</si>
  <si>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</si>
  <si>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</si>
  <si>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</si>
  <si>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</si>
  <si>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</si>
  <si>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</si>
  <si>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</si>
  <si>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</si>
  <si>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</si>
  <si>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</si>
  <si>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</si>
  <si>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</si>
  <si>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</si>
  <si>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</si>
  <si>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</si>
  <si>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</si>
  <si>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</si>
  <si>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</si>
  <si>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</si>
  <si>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</si>
  <si>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</si>
  <si>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</si>
  <si>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</si>
  <si>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</si>
  <si>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</si>
  <si>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</si>
  <si>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</si>
  <si>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</si>
  <si>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</si>
  <si>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</si>
  <si>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</si>
  <si>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</si>
  <si>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</si>
  <si>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</si>
  <si>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</si>
  <si>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</si>
  <si>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</si>
  <si>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</si>
  <si>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</si>
  <si>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</si>
  <si>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</si>
  <si>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</si>
  <si>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</si>
  <si>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</si>
  <si>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</si>
  <si>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</si>
  <si>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</si>
  <si>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</si>
  <si>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</si>
  <si>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</si>
  <si>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</si>
  <si>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</si>
  <si>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</si>
  <si>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</si>
  <si>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</si>
  <si>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</si>
  <si>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</si>
  <si>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</si>
  <si>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</si>
  <si>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</si>
  <si>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</si>
  <si>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</si>
  <si>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</si>
  <si>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</si>
  <si>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</si>
  <si>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</si>
  <si>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</si>
  <si>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</si>
  <si>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</si>
  <si>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</si>
  <si>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</si>
  <si>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</si>
  <si>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</si>
  <si>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</si>
  <si>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</si>
  <si>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</si>
  <si>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</si>
  <si>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</si>
  <si>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</si>
  <si>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</si>
  <si>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</si>
  <si>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</si>
  <si>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</si>
  <si>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</si>
  <si>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</si>
  <si>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</si>
  <si>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</si>
  <si>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</si>
  <si>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</si>
  <si>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</si>
  <si>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</si>
  <si>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</si>
  <si>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</si>
  <si>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</si>
  <si>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</si>
  <si>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</si>
  <si>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</si>
  <si>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</si>
  <si>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</si>
  <si>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</si>
  <si>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</si>
  <si>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</si>
  <si>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</si>
  <si>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</si>
  <si>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</si>
  <si>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</si>
  <si>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</si>
  <si>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</si>
  <si>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</si>
  <si>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</si>
  <si>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</si>
  <si>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</si>
  <si>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</si>
  <si>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</si>
  <si>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</si>
  <si>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</si>
  <si>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</si>
  <si>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</si>
  <si>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</si>
  <si>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</si>
  <si>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</si>
  <si>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</si>
  <si>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</si>
  <si>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</si>
  <si>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</si>
  <si>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</si>
  <si>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</si>
  <si>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</si>
  <si>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</si>
  <si>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</si>
  <si>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</si>
  <si>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</si>
  <si>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</si>
  <si>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</si>
  <si>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</si>
  <si>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</si>
  <si>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</si>
  <si>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</si>
  <si>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</si>
  <si>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</si>
  <si>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</si>
  <si>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</si>
  <si>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</si>
  <si>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</si>
  <si>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</si>
  <si>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</si>
  <si>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</si>
  <si>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</si>
  <si>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</si>
  <si>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</si>
  <si>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</si>
  <si>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</si>
  <si>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</si>
  <si>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</si>
  <si>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</si>
  <si>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</si>
  <si>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</si>
  <si>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</si>
  <si>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</si>
  <si>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</si>
  <si>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</si>
  <si>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</si>
  <si>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</si>
  <si>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</si>
  <si>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</si>
  <si>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</si>
  <si>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</si>
  <si>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</si>
  <si>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</si>
  <si>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</si>
  <si>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</si>
  <si>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</si>
  <si>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</si>
  <si>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</si>
  <si>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</si>
  <si>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</si>
  <si>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</si>
  <si>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</si>
  <si>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</si>
  <si>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</si>
  <si>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</si>
  <si>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</si>
  <si>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</si>
  <si>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</si>
  <si>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</si>
  <si>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</si>
  <si>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</si>
  <si>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</si>
  <si>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</si>
  <si>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</si>
  <si>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</si>
  <si>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</si>
  <si>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</si>
  <si>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</si>
  <si>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</si>
  <si>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</si>
  <si>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</si>
  <si>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</si>
  <si>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</si>
  <si>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</si>
  <si>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</si>
  <si>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</si>
  <si>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</si>
  <si>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</si>
  <si>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</si>
  <si>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</si>
  <si>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</si>
  <si>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</si>
  <si>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</si>
  <si>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</si>
  <si>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</si>
  <si>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</si>
  <si>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</si>
  <si>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</si>
  <si>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</si>
  <si>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</si>
  <si>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</si>
  <si>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</si>
  <si>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</si>
  <si>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</si>
  <si>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</si>
  <si>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</si>
  <si>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</si>
  <si>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</si>
  <si>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</si>
  <si>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</si>
  <si>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</si>
  <si>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</si>
  <si>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</si>
  <si>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</si>
  <si>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</si>
  <si>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</si>
  <si>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</si>
  <si>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</si>
  <si>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</si>
  <si>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</si>
  <si>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</si>
  <si>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</si>
  <si>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</si>
  <si>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</si>
  <si>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</si>
  <si>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</si>
  <si>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</si>
  <si>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</si>
  <si>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</si>
  <si>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</si>
  <si>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</si>
  <si>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</si>
  <si>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</si>
  <si>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</si>
  <si>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</si>
  <si>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</si>
  <si>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</si>
  <si>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</si>
  <si>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</si>
  <si>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</si>
  <si>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</si>
  <si>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</si>
  <si>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</si>
  <si>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</si>
  <si>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</si>
  <si>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</si>
  <si>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</si>
  <si>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</si>
  <si>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</si>
  <si>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</si>
  <si>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</si>
  <si>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</si>
  <si>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</si>
  <si>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</si>
  <si>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</si>
  <si>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</si>
  <si>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</si>
  <si>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</si>
  <si>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</si>
  <si>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</si>
  <si>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</si>
  <si>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</si>
  <si>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</si>
  <si>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</si>
  <si>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</si>
  <si>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</si>
  <si>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</si>
  <si>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</si>
  <si>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</si>
  <si>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</si>
  <si>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</si>
  <si>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</si>
  <si>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</si>
  <si>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</si>
  <si>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</si>
  <si>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</si>
  <si>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</si>
  <si>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</si>
  <si>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</si>
  <si>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</si>
  <si>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</si>
  <si>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</si>
  <si>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</si>
  <si>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</si>
  <si>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</si>
  <si>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</si>
  <si>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</si>
  <si>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</si>
  <si>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</si>
  <si>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</si>
  <si>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</si>
  <si>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</si>
  <si>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</si>
  <si>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</si>
  <si>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</si>
  <si>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</si>
  <si>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</si>
  <si>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</si>
  <si>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</si>
  <si>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</si>
  <si>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</si>
  <si>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</si>
  <si>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</si>
  <si>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</si>
  <si>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</si>
  <si>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</si>
  <si>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</si>
  <si>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</si>
  <si>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</si>
  <si>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</si>
  <si>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</si>
  <si>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</si>
  <si>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</si>
  <si>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</si>
  <si>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</si>
  <si>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</si>
  <si>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</si>
  <si>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</si>
  <si>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</si>
  <si>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</si>
  <si>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</si>
  <si>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</si>
  <si>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</si>
  <si>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</si>
  <si>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</si>
  <si>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</si>
  <si>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</si>
  <si>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</si>
  <si>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</si>
  <si>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</si>
  <si>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</si>
  <si>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</si>
  <si>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</si>
  <si>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</si>
  <si>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</si>
  <si>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</si>
  <si>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</si>
  <si>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</si>
  <si>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</si>
  <si>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</si>
  <si>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</si>
  <si>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</si>
  <si>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</si>
  <si>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</si>
  <si>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</si>
  <si>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</si>
  <si>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</si>
  <si>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</si>
  <si>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</si>
  <si>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</si>
  <si>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</si>
  <si>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</si>
  <si>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</si>
  <si>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</si>
  <si>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</si>
  <si>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</si>
  <si>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</si>
  <si>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</si>
  <si>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</si>
  <si>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</si>
  <si>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</si>
  <si>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</si>
  <si>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</si>
  <si>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</si>
  <si>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</si>
  <si>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</si>
  <si>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</si>
  <si>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</si>
  <si>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</si>
  <si>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</si>
  <si>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</si>
  <si>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</si>
  <si>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</si>
  <si>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</si>
  <si>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</si>
  <si>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</si>
  <si>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</si>
  <si>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</si>
  <si>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</si>
  <si>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</si>
  <si>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</si>
  <si>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</si>
  <si>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</si>
  <si>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</si>
  <si>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</si>
  <si>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</si>
  <si>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</si>
  <si>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</si>
  <si>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</si>
  <si>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</si>
  <si>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</si>
  <si>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</si>
  <si>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</si>
  <si>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</si>
  <si>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</si>
  <si>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</si>
  <si>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</si>
  <si>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</si>
  <si>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</si>
  <si>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</si>
  <si>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</si>
  <si>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</si>
  <si>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</si>
  <si>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</si>
  <si>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</si>
  <si>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</si>
  <si>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</si>
  <si>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</si>
  <si>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</si>
  <si>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</si>
  <si>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</si>
  <si>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</si>
  <si>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</si>
  <si>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</si>
  <si>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</si>
  <si>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</si>
  <si>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</si>
  <si>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</si>
  <si>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</si>
  <si>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</si>
  <si>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</si>
  <si>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</si>
  <si>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</si>
  <si>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</si>
  <si>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</si>
  <si>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</si>
  <si>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</si>
  <si>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</si>
  <si>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</si>
  <si>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</si>
  <si>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</si>
  <si>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</si>
  <si>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</si>
  <si>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</si>
  <si>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</si>
  <si>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</si>
  <si>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</si>
  <si>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</si>
  <si>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</si>
  <si>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</si>
  <si>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</si>
  <si>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</si>
  <si>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</si>
  <si>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</si>
  <si>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</si>
  <si>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</si>
  <si>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</si>
  <si>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</si>
  <si>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</si>
  <si>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</si>
  <si>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</si>
  <si>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</si>
  <si>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</si>
  <si>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</si>
  <si>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</si>
  <si>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</si>
  <si>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</si>
  <si>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</si>
  <si>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</si>
  <si>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</si>
  <si>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</si>
  <si>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</si>
  <si>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</si>
  <si>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</si>
  <si>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</si>
  <si>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</si>
  <si>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</si>
  <si>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</si>
  <si>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</si>
  <si>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</si>
  <si>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</si>
  <si>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</si>
  <si>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</si>
  <si>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</si>
  <si>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</si>
  <si>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</si>
  <si>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</si>
  <si>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</si>
  <si>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</si>
  <si>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</si>
  <si>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</si>
  <si>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</si>
  <si>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</si>
  <si>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</si>
  <si>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</si>
  <si>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</si>
  <si>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</si>
  <si>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</si>
  <si>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</si>
  <si>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</si>
  <si>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</si>
  <si>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</si>
  <si>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</si>
  <si>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</si>
  <si>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</si>
  <si>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</si>
  <si>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</si>
  <si>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</si>
  <si>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</si>
  <si>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</si>
  <si>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</si>
  <si>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</si>
  <si>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</si>
  <si>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</si>
  <si>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</si>
  <si>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</si>
  <si>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</si>
  <si>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</si>
  <si>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</si>
  <si>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</si>
  <si>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</si>
  <si>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</si>
  <si>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</si>
  <si>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</si>
  <si>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</si>
  <si>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</si>
  <si>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</si>
  <si>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</si>
  <si>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</si>
  <si>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</si>
  <si>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</si>
  <si>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</si>
  <si>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</si>
  <si>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</si>
  <si>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</si>
  <si>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</si>
  <si>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</si>
  <si>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</si>
  <si>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</si>
  <si>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</si>
  <si>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</si>
  <si>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</si>
  <si>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</si>
  <si>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</si>
  <si>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</si>
  <si>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</si>
  <si>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</si>
  <si>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</si>
  <si>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</si>
  <si>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</si>
  <si>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</si>
  <si>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</si>
  <si>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</si>
  <si>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</si>
  <si>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</si>
  <si>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</si>
  <si>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</si>
  <si>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</si>
  <si>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</si>
  <si>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</si>
  <si>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</si>
  <si>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</si>
  <si>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</si>
  <si>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</si>
  <si>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</si>
  <si>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</si>
  <si>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</si>
  <si>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</si>
  <si>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</si>
  <si>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</si>
  <si>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</si>
  <si>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</si>
  <si>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</si>
  <si>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</si>
  <si>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</si>
  <si>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</si>
  <si>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</si>
  <si>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</si>
  <si>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</si>
  <si>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</si>
  <si>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</si>
  <si>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</si>
  <si>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</si>
  <si>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</si>
  <si>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</si>
  <si>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</si>
  <si>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</si>
  <si>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</si>
  <si>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</si>
  <si>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</si>
  <si>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</si>
  <si>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</si>
  <si>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</si>
  <si>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</si>
  <si>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</si>
  <si>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</si>
  <si>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</si>
  <si>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</si>
  <si>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</si>
  <si>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</si>
  <si>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</si>
  <si>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</si>
  <si>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</si>
  <si>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</si>
  <si>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</si>
  <si>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</si>
  <si>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</si>
  <si>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</si>
  <si>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</si>
  <si>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</si>
  <si>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</si>
  <si>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</si>
  <si>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</si>
  <si>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</si>
  <si>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</si>
  <si>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</si>
  <si>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</si>
  <si>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</si>
  <si>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</si>
  <si>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</si>
  <si>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</si>
  <si>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</si>
  <si>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</si>
  <si>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</si>
  <si>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</si>
  <si>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</si>
  <si>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</si>
  <si>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</si>
  <si>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</si>
  <si>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</si>
  <si>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</si>
  <si>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</si>
  <si>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</si>
  <si>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</si>
  <si>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</si>
  <si>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</si>
  <si>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</si>
  <si>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</si>
  <si>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</si>
  <si>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</si>
  <si>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</si>
  <si>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</si>
  <si>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</si>
  <si>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</si>
  <si>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</si>
  <si>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</si>
  <si>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</si>
  <si>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</si>
  <si>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</si>
  <si>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</si>
  <si>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</si>
  <si>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</si>
  <si>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</si>
  <si>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</si>
  <si>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</si>
  <si>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</si>
  <si>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</si>
  <si>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</si>
  <si>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</si>
  <si>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</si>
  <si>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</si>
  <si>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</si>
  <si>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</si>
  <si>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</si>
  <si>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</si>
  <si>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</si>
  <si>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</si>
  <si>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</si>
  <si>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</si>
  <si>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</si>
  <si>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</si>
  <si>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</si>
  <si>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</si>
  <si>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</si>
  <si>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</si>
  <si>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</si>
  <si>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</si>
  <si>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</si>
  <si>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</si>
  <si>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</si>
  <si>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</si>
  <si>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</si>
  <si>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</si>
  <si>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</si>
  <si>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</si>
  <si>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</si>
  <si>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</si>
  <si>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</si>
  <si>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</si>
  <si>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</si>
  <si>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</si>
  <si>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</si>
  <si>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</si>
  <si>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</si>
  <si>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</si>
  <si>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</si>
  <si>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</si>
  <si>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</si>
  <si>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</si>
  <si>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</si>
  <si>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</si>
  <si>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</si>
  <si>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</si>
  <si>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</si>
  <si>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</si>
  <si>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</si>
  <si>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</si>
  <si>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</si>
  <si>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</si>
  <si>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</si>
  <si>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</si>
  <si>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</si>
  <si>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</si>
  <si>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</si>
  <si>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</si>
  <si>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</si>
  <si>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</si>
  <si>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</si>
  <si>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</si>
  <si>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</si>
  <si>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</si>
  <si>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</si>
  <si>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</si>
  <si>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</si>
  <si>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</si>
  <si>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</si>
  <si>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</si>
  <si>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</si>
  <si>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</si>
  <si>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</si>
  <si>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</si>
  <si>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</si>
  <si>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</si>
  <si>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</si>
  <si>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</si>
  <si>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</si>
  <si>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</si>
  <si>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</si>
  <si>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</si>
  <si>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</si>
  <si>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</si>
  <si>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</si>
  <si>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</si>
  <si>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</si>
  <si>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</si>
  <si>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</si>
  <si>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</si>
  <si>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</si>
  <si>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</si>
  <si>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</si>
  <si>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</si>
  <si>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</si>
  <si>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</si>
  <si>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</si>
  <si>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</si>
  <si>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</si>
  <si>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</si>
  <si>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</si>
  <si>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</si>
  <si>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</si>
  <si>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</si>
  <si>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</si>
  <si>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</si>
  <si>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</si>
  <si>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</si>
  <si>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</si>
  <si>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</si>
  <si>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</si>
  <si>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</si>
  <si>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</si>
  <si>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</si>
  <si>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</si>
  <si>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</si>
  <si>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</si>
  <si>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</si>
  <si>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</si>
  <si>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</si>
  <si>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</si>
  <si>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</si>
  <si>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</si>
  <si>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</si>
  <si>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</si>
  <si>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</si>
  <si>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</si>
  <si>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</si>
  <si>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</si>
  <si>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</si>
  <si>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</si>
  <si>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</si>
  <si>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</si>
  <si>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</si>
  <si>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</si>
  <si>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</si>
  <si>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</si>
  <si>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</si>
  <si>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</si>
  <si>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</si>
  <si>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</si>
  <si>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</si>
  <si>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</si>
  <si>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</si>
  <si>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</si>
  <si>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</si>
  <si>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</si>
  <si>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</si>
  <si>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</si>
  <si>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</si>
  <si>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</si>
  <si>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</si>
  <si>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</si>
  <si>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</si>
  <si>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</si>
  <si>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</si>
  <si>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</si>
  <si>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</si>
  <si>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</si>
  <si>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</si>
  <si>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</si>
  <si>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</si>
  <si>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</si>
  <si>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</si>
  <si>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</si>
  <si>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</si>
  <si>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</si>
  <si>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</si>
  <si>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</si>
  <si>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</si>
  <si>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</si>
  <si>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</si>
  <si>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</si>
  <si>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</si>
  <si>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</si>
  <si>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</si>
  <si>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</si>
  <si>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</si>
  <si>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</si>
  <si>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</si>
  <si>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</si>
  <si>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</si>
  <si>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</si>
  <si>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</si>
  <si>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</si>
  <si>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</si>
  <si>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</si>
  <si>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</si>
  <si>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</si>
  <si>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</si>
  <si>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</si>
  <si>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</si>
  <si>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</si>
  <si>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</si>
  <si>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</si>
  <si>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</si>
  <si>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</si>
  <si>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</si>
  <si>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</si>
  <si>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</si>
  <si>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</si>
  <si>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</si>
  <si>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</si>
  <si>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</si>
  <si>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</si>
  <si>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</si>
  <si>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</si>
  <si>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</si>
  <si>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</si>
  <si>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</si>
  <si>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</si>
  <si>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</si>
  <si>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</si>
  <si>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</si>
  <si>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</si>
  <si>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</si>
  <si>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</si>
  <si>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</si>
  <si>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</si>
  <si>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</si>
  <si>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</si>
  <si>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</si>
  <si>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</si>
  <si>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</si>
  <si>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</si>
  <si>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</si>
  <si>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</si>
  <si>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</si>
  <si>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</si>
  <si>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</si>
  <si>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</si>
  <si>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</si>
  <si>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</si>
  <si>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</si>
  <si>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</si>
  <si>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</si>
  <si>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</si>
  <si>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</si>
  <si>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</si>
  <si>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</si>
  <si>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</si>
  <si>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</si>
  <si>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</si>
  <si>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</si>
  <si>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</si>
  <si>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</si>
  <si>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</si>
  <si>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</si>
  <si>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</si>
  <si>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</si>
  <si>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</si>
  <si>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</si>
  <si>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</si>
  <si>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</si>
  <si>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</si>
  <si>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</si>
  <si>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</si>
  <si>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</si>
  <si>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</si>
  <si>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</si>
  <si>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</si>
  <si>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</si>
  <si>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</si>
  <si>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</si>
  <si>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</si>
  <si>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</si>
  <si>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</si>
  <si>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</si>
  <si>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</si>
  <si>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</si>
  <si>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</si>
  <si>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</si>
  <si>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</si>
  <si>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</si>
  <si>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</si>
  <si>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</si>
  <si>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</si>
  <si>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</si>
  <si>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</si>
  <si>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</si>
  <si>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</si>
  <si>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</si>
  <si>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</si>
  <si>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</si>
  <si>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</si>
  <si>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</si>
  <si>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</si>
  <si>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</si>
  <si>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</si>
  <si>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</si>
  <si>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</si>
  <si>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</si>
  <si>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</si>
  <si>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</si>
  <si>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</si>
  <si>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</si>
  <si>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</si>
  <si>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</si>
  <si>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</si>
  <si>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</si>
  <si>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</si>
  <si>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</si>
  <si>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</si>
  <si>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</si>
  <si>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</si>
  <si>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</si>
  <si>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</si>
  <si>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</si>
  <si>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</si>
  <si>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</si>
  <si>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</si>
  <si>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</si>
  <si>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</si>
  <si>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</si>
  <si>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</si>
  <si>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</si>
  <si>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</si>
  <si>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</si>
  <si>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</si>
  <si>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</si>
  <si>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</si>
  <si>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</si>
  <si>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</si>
  <si>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</si>
  <si>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</si>
  <si>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</si>
  <si>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</si>
  <si>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</si>
  <si>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</si>
  <si>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</si>
  <si>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</si>
  <si>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</si>
  <si>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</si>
  <si>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</si>
  <si>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</si>
  <si>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</si>
  <si>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</si>
  <si>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</si>
  <si>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</si>
  <si>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</si>
  <si>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</si>
  <si>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</si>
  <si>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</si>
  <si>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</si>
  <si>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</si>
  <si>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</si>
  <si>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</si>
  <si>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</si>
  <si>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</si>
  <si>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</si>
  <si>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</si>
  <si>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</si>
  <si>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</si>
  <si>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</si>
  <si>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</si>
  <si>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</si>
  <si>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</si>
  <si>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</si>
  <si>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</si>
  <si>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</si>
  <si>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</si>
  <si>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</si>
  <si>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</si>
  <si>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</si>
  <si>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</si>
  <si>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</si>
  <si>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</si>
  <si>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</si>
  <si>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</si>
  <si>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</si>
  <si>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</si>
  <si>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</si>
  <si>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</si>
  <si>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</si>
  <si>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</si>
  <si>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</si>
  <si>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</si>
  <si>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</si>
  <si>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</si>
  <si>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</si>
  <si>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</si>
  <si>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</si>
  <si>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</si>
  <si>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</si>
  <si>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</si>
  <si>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</si>
  <si>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</si>
  <si>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</si>
  <si>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</si>
  <si>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</si>
  <si>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</si>
  <si>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</si>
  <si>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</si>
  <si>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</si>
  <si>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</si>
  <si>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</si>
  <si>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</si>
  <si>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</si>
  <si>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</si>
  <si>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</si>
  <si>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</si>
  <si>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</si>
  <si>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</si>
  <si>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</si>
  <si>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</si>
  <si>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</si>
  <si>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</si>
  <si>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</si>
  <si>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</si>
  <si>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</si>
  <si>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</si>
  <si>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</si>
  <si>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</si>
  <si>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</si>
  <si>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</si>
  <si>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</si>
  <si>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</si>
  <si>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</si>
  <si>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</si>
  <si>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</si>
  <si>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</si>
  <si>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</si>
  <si>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</si>
  <si>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</si>
  <si>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</si>
  <si>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</si>
  <si>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</si>
  <si>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</si>
  <si>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</si>
  <si>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</si>
  <si>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</si>
  <si>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</si>
  <si>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</si>
  <si>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</si>
  <si>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</si>
  <si>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</si>
  <si>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</si>
  <si>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</si>
  <si>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</si>
  <si>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</si>
  <si>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</si>
  <si>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</si>
  <si>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</si>
  <si>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</si>
  <si>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</si>
  <si>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</si>
  <si>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</si>
  <si>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</si>
  <si>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</si>
  <si>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</si>
  <si>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</si>
  <si>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</si>
  <si>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</si>
  <si>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</si>
  <si>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</si>
  <si>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</si>
  <si>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</si>
  <si>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</si>
  <si>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</si>
  <si>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</si>
  <si>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</si>
  <si>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</si>
  <si>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</si>
  <si>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</si>
  <si>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</si>
  <si>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</si>
  <si>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</si>
  <si>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</si>
  <si>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</si>
  <si>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</si>
  <si>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</si>
  <si>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</si>
  <si>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</si>
  <si>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</si>
  <si>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</si>
  <si>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</si>
  <si>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</si>
  <si>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</si>
  <si>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</si>
  <si>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</si>
  <si>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</si>
  <si>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</si>
  <si>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</si>
  <si>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</si>
  <si>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</si>
  <si>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</si>
  <si>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</si>
  <si>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</si>
  <si>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</si>
  <si>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</si>
  <si>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</si>
  <si>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</si>
  <si>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</si>
  <si>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</si>
  <si>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</si>
  <si>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</si>
  <si>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</si>
  <si>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</si>
  <si>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</si>
  <si>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</si>
  <si>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</si>
  <si>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</si>
  <si>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</si>
  <si>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</si>
  <si>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</si>
  <si>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</si>
  <si>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</si>
  <si>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</si>
  <si>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</si>
  <si>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</si>
  <si>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</si>
  <si>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</si>
  <si>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</si>
  <si>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</si>
  <si>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</si>
  <si>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</si>
  <si>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</si>
  <si>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</si>
  <si>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</si>
  <si>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</si>
  <si>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</si>
  <si>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</si>
  <si>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</si>
  <si>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</si>
  <si>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</si>
  <si>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</si>
  <si>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</si>
  <si>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</si>
  <si>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</si>
  <si>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</si>
  <si>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</si>
  <si>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</si>
  <si>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</si>
  <si>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</si>
  <si>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</si>
  <si>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</si>
  <si>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</si>
  <si>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</si>
  <si>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</si>
  <si>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</si>
  <si>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</si>
  <si>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</si>
  <si>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</si>
  <si>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</si>
  <si>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</si>
  <si>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</si>
  <si>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</si>
  <si>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</si>
  <si>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</si>
  <si>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</si>
  <si>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</si>
  <si>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</si>
  <si>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</si>
  <si>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</si>
  <si>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</si>
  <si>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</si>
  <si>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</si>
  <si>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</si>
  <si>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</si>
  <si>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</si>
  <si>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</si>
  <si>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</si>
  <si>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</si>
  <si>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</si>
  <si>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</si>
  <si>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</si>
  <si>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</si>
  <si>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</si>
  <si>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</si>
  <si>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</si>
  <si>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</si>
  <si>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</si>
  <si>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</si>
  <si>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</si>
  <si>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</si>
  <si>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</si>
  <si>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</si>
  <si>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</si>
  <si>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</si>
  <si>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</si>
  <si>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</si>
  <si>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</si>
  <si>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</si>
  <si>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</si>
  <si>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</si>
  <si>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</si>
  <si>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</si>
  <si>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</si>
  <si>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</si>
  <si>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</si>
  <si>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</si>
  <si>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</si>
  <si>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</si>
  <si>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</si>
  <si>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</si>
  <si>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</si>
  <si>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</si>
  <si>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</si>
  <si>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</si>
  <si>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</si>
  <si>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</si>
  <si>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</si>
  <si>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</si>
  <si>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</si>
  <si>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</si>
  <si>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</si>
  <si>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</si>
  <si>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</si>
  <si>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</si>
  <si>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</si>
  <si>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</si>
  <si>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</si>
  <si>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</si>
  <si>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</si>
  <si>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</si>
  <si>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</si>
  <si>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</si>
  <si>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</si>
  <si>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</si>
  <si>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</si>
  <si>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</si>
  <si>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</si>
  <si>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</si>
  <si>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</si>
  <si>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</si>
  <si>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</si>
  <si>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</si>
  <si>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</si>
  <si>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</si>
  <si>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</si>
  <si>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</si>
  <si>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</si>
  <si>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</si>
  <si>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</si>
  <si>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</si>
  <si>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</si>
  <si>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</si>
  <si>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</si>
  <si>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</si>
  <si>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</si>
  <si>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</si>
  <si>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</si>
  <si>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</si>
  <si>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</si>
  <si>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</si>
  <si>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</si>
  <si>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</si>
  <si>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</si>
  <si>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</si>
  <si>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</si>
  <si>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</si>
  <si>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</si>
  <si>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</si>
  <si>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</si>
  <si>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</si>
  <si>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</si>
  <si>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</si>
  <si>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</si>
  <si>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</si>
  <si>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</si>
  <si>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</si>
  <si>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</si>
  <si>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</si>
  <si>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</si>
  <si>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</si>
  <si>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</si>
  <si>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</si>
  <si>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</si>
  <si>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</si>
  <si>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</si>
  <si>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</si>
  <si>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</si>
  <si>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</si>
  <si>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</si>
  <si>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</si>
  <si>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</si>
  <si>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</si>
  <si>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</si>
  <si>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</si>
  <si>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</si>
  <si>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</si>
  <si>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</si>
  <si>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</si>
  <si>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</si>
  <si>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</si>
  <si>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</si>
  <si>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</si>
  <si>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</si>
  <si>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</si>
  <si>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</si>
  <si>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</si>
  <si>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</si>
  <si>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</si>
  <si>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</si>
  <si>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</si>
  <si>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</si>
  <si>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</si>
  <si>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</si>
  <si>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</si>
  <si>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</si>
  <si>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</si>
  <si>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</si>
  <si>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</si>
  <si>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</si>
  <si>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</si>
  <si>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</si>
  <si>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</si>
  <si>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</si>
  <si>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</si>
  <si>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</si>
  <si>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</si>
  <si>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</si>
  <si>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</si>
  <si>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</si>
  <si>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</si>
  <si>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</si>
  <si>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</si>
  <si>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</si>
  <si>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</si>
  <si>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</si>
  <si>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</si>
  <si>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</si>
  <si>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</si>
  <si>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</si>
  <si>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</si>
  <si>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</si>
  <si>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</si>
  <si>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</si>
  <si>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</si>
  <si>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</si>
  <si>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</si>
  <si>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</si>
  <si>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</si>
  <si>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</si>
  <si>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</si>
  <si>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</si>
  <si>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</si>
  <si>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</si>
  <si>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</si>
  <si>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</si>
  <si>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</si>
  <si>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</si>
  <si>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</si>
  <si>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</si>
  <si>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</si>
  <si>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</si>
  <si>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</si>
  <si>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</si>
  <si>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</si>
  <si>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</si>
  <si>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</si>
  <si>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</si>
  <si>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</si>
  <si>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</si>
  <si>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</si>
  <si>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</si>
  <si>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</si>
  <si>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</si>
  <si>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</si>
  <si>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</si>
  <si>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</si>
  <si>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</si>
  <si>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</si>
  <si>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</si>
  <si>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</si>
  <si>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</si>
  <si>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</si>
  <si>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</si>
  <si>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</si>
  <si>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</si>
  <si>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</si>
  <si>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</si>
  <si>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</si>
  <si>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</si>
  <si>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</si>
  <si>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</si>
  <si>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</si>
  <si>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</si>
  <si>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</si>
  <si>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</si>
  <si>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</si>
  <si>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</si>
  <si>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</si>
  <si>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</si>
  <si>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</si>
  <si>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</si>
  <si>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</si>
  <si>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</si>
  <si>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</si>
  <si>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</si>
  <si>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</si>
  <si>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</si>
  <si>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</si>
  <si>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</si>
  <si>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</si>
  <si>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</si>
  <si>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</si>
  <si>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</si>
  <si>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</si>
  <si>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</si>
  <si>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</si>
  <si>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</si>
  <si>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</si>
  <si>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</si>
  <si>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</si>
  <si>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</si>
  <si>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</si>
  <si>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</si>
  <si>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</si>
  <si>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</si>
  <si>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</si>
  <si>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</si>
  <si>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</si>
  <si>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</si>
  <si>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</si>
  <si>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</si>
  <si>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</si>
  <si>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</si>
  <si>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</si>
  <si>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</si>
  <si>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</si>
  <si>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</si>
  <si>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</si>
  <si>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</si>
  <si>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</si>
  <si>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</si>
  <si>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</si>
  <si>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</si>
  <si>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</si>
  <si>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</si>
  <si>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</si>
  <si>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</si>
  <si>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</si>
  <si>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</si>
  <si>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</si>
  <si>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</si>
  <si>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</si>
  <si>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</si>
  <si>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</si>
  <si>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</si>
  <si>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</si>
  <si>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</si>
  <si>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</si>
  <si>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</si>
  <si>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</si>
  <si>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</si>
  <si>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</si>
  <si>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</si>
  <si>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</si>
  <si>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</si>
  <si>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</si>
  <si>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</si>
  <si>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</si>
  <si>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</si>
  <si>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</si>
  <si>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</si>
  <si>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</si>
  <si>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</si>
  <si>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</si>
  <si>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</si>
  <si>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</si>
  <si>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</si>
  <si>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</si>
  <si>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</si>
  <si>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</si>
  <si>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</si>
  <si>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</si>
  <si>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</si>
  <si>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</si>
  <si>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</si>
  <si>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</si>
  <si>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</si>
  <si>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</si>
  <si>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</si>
  <si>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</si>
  <si>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</si>
  <si>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</si>
  <si>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</si>
  <si>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</si>
  <si>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</si>
  <si>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</si>
  <si>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</si>
  <si>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</si>
  <si>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</si>
  <si>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</si>
  <si>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</si>
  <si>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</si>
  <si>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</si>
  <si>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</si>
  <si>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</si>
  <si>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</si>
  <si>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</si>
  <si>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</si>
  <si>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</si>
  <si>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</si>
  <si>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</si>
  <si>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</si>
  <si>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</si>
  <si>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</si>
  <si>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</si>
  <si>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</si>
  <si>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</si>
  <si>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</si>
  <si>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</si>
  <si>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</si>
  <si>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</si>
  <si>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</si>
  <si>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</si>
  <si>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</si>
  <si>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</si>
  <si>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</si>
  <si>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</si>
  <si>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</si>
  <si>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</si>
  <si>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</si>
  <si>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</si>
  <si>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</si>
  <si>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</si>
  <si>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</si>
  <si>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</si>
  <si>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</si>
  <si>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</si>
  <si>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</si>
  <si>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</si>
  <si>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</si>
  <si>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</si>
  <si>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</si>
  <si>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</si>
  <si>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</si>
  <si>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</si>
  <si>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</si>
  <si>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</si>
  <si>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</si>
  <si>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</si>
  <si>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</si>
  <si>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</si>
  <si>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</si>
  <si>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</si>
  <si>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</si>
  <si>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</si>
  <si>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</si>
  <si>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</si>
  <si>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</si>
  <si>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</si>
  <si>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</si>
  <si>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</si>
  <si>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</si>
  <si>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</si>
  <si>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</si>
  <si>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</si>
  <si>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</si>
  <si>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</si>
  <si>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</si>
  <si>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</si>
  <si>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</si>
  <si>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</si>
  <si>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</si>
  <si>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</si>
  <si>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</si>
  <si>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</si>
  <si>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</si>
  <si>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</si>
  <si>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</si>
  <si>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</si>
  <si>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</si>
  <si>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</si>
  <si>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</si>
  <si>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</si>
  <si>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</si>
  <si>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</si>
  <si>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</si>
  <si>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</si>
  <si>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</si>
  <si>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</si>
  <si>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</si>
  <si>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</si>
  <si>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</si>
  <si>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</si>
  <si>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</si>
  <si>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</si>
  <si>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</si>
  <si>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</si>
  <si>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</si>
  <si>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</si>
  <si>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</si>
  <si>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</si>
  <si>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</si>
  <si>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</si>
  <si>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</si>
  <si>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</si>
  <si>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</si>
  <si>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</si>
  <si>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</si>
  <si>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</si>
  <si>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</si>
  <si>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</si>
  <si>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</si>
  <si>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</si>
  <si>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</si>
  <si>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</si>
  <si>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</si>
  <si>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</si>
  <si>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</si>
  <si>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</si>
  <si>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</si>
  <si>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</si>
  <si>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</si>
  <si>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</si>
  <si>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</si>
  <si>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</si>
  <si>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</si>
  <si>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</si>
  <si>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</si>
  <si>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</si>
  <si>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</si>
  <si>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</si>
  <si>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</si>
  <si>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</si>
  <si>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</si>
  <si>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</si>
  <si>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</si>
  <si>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</si>
  <si>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</si>
  <si>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</si>
  <si>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</si>
  <si>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</si>
  <si>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</si>
  <si>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</si>
  <si>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</si>
  <si>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</si>
  <si>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</si>
  <si>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</si>
  <si>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</si>
  <si>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</si>
  <si>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</si>
  <si>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</si>
  <si>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</si>
  <si>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</si>
  <si>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</si>
  <si>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</si>
  <si>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</si>
  <si>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</si>
  <si>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</si>
  <si>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</si>
  <si>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</si>
  <si>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</si>
  <si>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</si>
  <si>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</si>
  <si>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</si>
  <si>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</si>
  <si>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</si>
  <si>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</si>
  <si>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</si>
  <si>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</si>
  <si>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</si>
  <si>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</si>
  <si>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</si>
  <si>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</si>
  <si>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</si>
  <si>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</si>
  <si>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</si>
  <si>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</si>
  <si>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</si>
  <si>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</si>
  <si>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</si>
  <si>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</si>
  <si>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</si>
  <si>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</si>
  <si>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</si>
  <si>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</si>
  <si>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</si>
  <si>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</si>
  <si>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</si>
  <si>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</si>
  <si>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</si>
  <si>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</si>
  <si>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</si>
  <si>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</si>
  <si>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</si>
  <si>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</si>
  <si>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</si>
  <si>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</si>
  <si>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</si>
  <si>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</si>
  <si>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</si>
  <si>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</si>
  <si>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</si>
  <si>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</si>
  <si>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</si>
  <si>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</si>
  <si>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</si>
  <si>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</si>
  <si>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</si>
  <si>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</si>
  <si>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</si>
  <si>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</si>
  <si>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</si>
  <si>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</si>
  <si>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</si>
  <si>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</si>
  <si>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</si>
  <si>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</si>
  <si>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</si>
  <si>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</si>
  <si>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</si>
  <si>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</si>
  <si>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</si>
  <si>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</si>
  <si>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</si>
  <si>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</si>
  <si>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</si>
  <si>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</si>
  <si>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</si>
  <si>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</si>
  <si>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</si>
  <si>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</si>
  <si>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</si>
  <si>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</si>
  <si>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</si>
  <si>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</si>
  <si>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</si>
  <si>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</si>
  <si>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</si>
  <si>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</si>
  <si>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</si>
  <si>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</si>
  <si>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</si>
  <si>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</si>
  <si>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</si>
  <si>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</si>
  <si>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</si>
  <si>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</si>
  <si>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</si>
  <si>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</si>
  <si>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</si>
  <si>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</si>
  <si>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</si>
  <si>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</si>
  <si>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</si>
  <si>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</si>
  <si>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</si>
  <si>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</si>
  <si>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</si>
  <si>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</si>
  <si>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</si>
  <si>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</si>
  <si>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</si>
  <si>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</si>
  <si>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</si>
  <si>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</si>
  <si>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</si>
  <si>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</si>
  <si>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</si>
  <si>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</si>
  <si>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</si>
  <si>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</si>
  <si>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</si>
  <si>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</si>
  <si>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</si>
  <si>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</si>
  <si>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</si>
  <si>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</si>
  <si>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</si>
  <si>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</si>
  <si>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</si>
  <si>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</si>
  <si>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</si>
  <si>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</si>
  <si>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</si>
  <si>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</si>
  <si>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</si>
  <si>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</si>
  <si>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</si>
  <si>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</si>
  <si>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</si>
  <si>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</si>
  <si>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</si>
  <si>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</si>
  <si>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</si>
  <si>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</si>
  <si>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</si>
  <si>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</si>
  <si>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</si>
  <si>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</si>
  <si>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</si>
  <si>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</si>
  <si>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</si>
  <si>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</si>
  <si>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</si>
  <si>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</si>
  <si>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</si>
  <si>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</si>
  <si>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</si>
  <si>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</si>
  <si>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</si>
  <si>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</si>
  <si>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</si>
  <si>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</si>
  <si>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</si>
  <si>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</si>
  <si>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</si>
  <si>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</si>
  <si>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</si>
  <si>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</si>
  <si>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</si>
  <si>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</si>
  <si>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</si>
  <si>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</si>
  <si>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</si>
  <si>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</si>
  <si>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</si>
  <si>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</si>
  <si>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</si>
  <si>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</si>
  <si>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</si>
  <si>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</si>
  <si>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</si>
  <si>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</si>
  <si>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</si>
  <si>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</si>
  <si>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</si>
  <si>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</si>
  <si>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</si>
  <si>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</si>
  <si>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</si>
  <si>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</si>
  <si>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</si>
  <si>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</si>
  <si>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</si>
  <si>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</si>
  <si>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</si>
  <si>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</si>
  <si>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</si>
  <si>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</si>
  <si>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</si>
  <si>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</si>
  <si>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</si>
  <si>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</si>
  <si>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</si>
  <si>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</si>
  <si>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</si>
  <si>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</si>
  <si>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</si>
  <si>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</si>
  <si>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</si>
  <si>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</si>
  <si>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</si>
  <si>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</si>
  <si>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</si>
  <si>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</si>
  <si>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</si>
  <si>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</si>
  <si>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</si>
  <si>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</si>
  <si>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</si>
  <si>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</si>
  <si>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</si>
  <si>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</si>
  <si>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</si>
  <si>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</si>
  <si>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</si>
  <si>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</si>
  <si>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</si>
  <si>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</si>
  <si>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</si>
  <si>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</si>
  <si>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</si>
  <si>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</si>
  <si>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</si>
  <si>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</si>
  <si>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</si>
  <si>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</si>
  <si>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</si>
  <si>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</si>
  <si>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</si>
  <si>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</si>
  <si>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</si>
  <si>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</si>
  <si>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</si>
  <si>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</si>
  <si>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</si>
  <si>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</si>
  <si>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</si>
  <si>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</si>
  <si>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</si>
  <si>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</si>
  <si>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</si>
  <si>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</si>
  <si>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</si>
  <si>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</si>
  <si>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</si>
  <si>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</si>
  <si>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</si>
  <si>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</si>
  <si>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</si>
  <si>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</si>
  <si>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</si>
  <si>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</si>
  <si>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</si>
  <si>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</si>
  <si>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</si>
  <si>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</si>
  <si>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</si>
  <si>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</si>
  <si>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</si>
  <si>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</si>
  <si>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</si>
  <si>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</si>
  <si>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</si>
  <si>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</si>
  <si>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</si>
  <si>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</si>
  <si>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</si>
  <si>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</si>
  <si>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</si>
  <si>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</si>
  <si>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</si>
  <si>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</si>
  <si>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</si>
  <si>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</si>
  <si>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</si>
  <si>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</si>
  <si>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</si>
  <si>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</si>
  <si>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</si>
  <si>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</si>
  <si>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</si>
  <si>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</si>
  <si>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</si>
  <si>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</si>
  <si>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</si>
  <si>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</si>
  <si>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</si>
  <si>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</si>
  <si>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</si>
  <si>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</si>
  <si>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</si>
  <si>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</si>
  <si>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</si>
  <si>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</si>
  <si>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</si>
  <si>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</si>
  <si>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</si>
  <si>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</si>
  <si>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</si>
  <si>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</si>
  <si>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</si>
  <si>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</si>
  <si>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</si>
  <si>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</si>
  <si>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</si>
  <si>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</si>
  <si>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</si>
  <si>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</si>
  <si>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</si>
  <si>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</si>
  <si>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</si>
  <si>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</si>
  <si>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</si>
  <si>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</si>
  <si>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</si>
  <si>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</si>
  <si>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</si>
  <si>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</si>
  <si>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</si>
  <si>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</si>
  <si>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</si>
  <si>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</si>
  <si>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</si>
  <si>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</si>
  <si>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</si>
  <si>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</si>
  <si>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</si>
  <si>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</si>
  <si>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</si>
  <si>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</si>
  <si>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</si>
  <si>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</si>
  <si>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</si>
  <si>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</si>
  <si>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</si>
  <si>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</si>
  <si>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</si>
  <si>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</si>
  <si>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</si>
  <si>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</si>
  <si>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</si>
  <si>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</si>
  <si>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</si>
  <si>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</si>
  <si>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</si>
  <si>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</si>
  <si>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</si>
  <si>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</si>
  <si>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</si>
  <si>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</si>
  <si>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</si>
  <si>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</si>
  <si>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</si>
  <si>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</si>
  <si>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</si>
  <si>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</si>
  <si>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</si>
  <si>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</si>
  <si>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</si>
  <si>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</si>
  <si>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</si>
  <si>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</si>
  <si>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</si>
  <si>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</si>
  <si>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</si>
  <si>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</si>
  <si>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</si>
  <si>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</si>
  <si>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</si>
  <si>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</si>
  <si>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</si>
  <si>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</si>
  <si>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</si>
  <si>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</si>
  <si>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</si>
  <si>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</si>
  <si>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</si>
  <si>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</si>
  <si>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15 min</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</si>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</sst>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6" totalsRowShown="0" headerRowDxfId="157" dataDxfId="156" headerRowBorderDxfId="154" tableBorderDxfId="155" totalsRowBorderDxfId="153">
  <autoFilter ref="A1:CJ2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275.2138065972249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0.36363298611104256</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0.12270706018898636</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45938.162232523151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45938.162232523151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45938.162232523151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45938.162232523151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45938.162232523151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45938.162232523151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45938.162232523151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45938.162232523151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45938.162232523151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45938.162232523151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45938.162232523151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45938.162232523151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45938.162232523151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45938.162232523151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45938.162232523151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45938.162232523151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45938.162232523151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45938.162232523151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45938.162232523151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45938.162232523151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45938.162232523151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45938.162232523151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45938.162232523151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45938.162232523151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45938.162232523151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45938.162232523151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45938.162232523151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45938.162232523151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45938.162232523151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45938.162232523151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45938.162232523151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45938.162232523151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45938.162232523151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45938.162232523151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45938.162232523151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45938.162232523151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45938.162232523151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45938.162232523151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45938.162232523151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45938.162232523151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45938.162232523151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45938.162232523151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45938.162232523151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45938.162232523151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45938.162232523151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45938.162232523151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45938.162232523151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45938.162232523151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45938.162232523151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45938.162232523151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45938.162232523151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45938.162232523151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45938.162232523151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45938.162232523151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45938.162232523151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45938.162232523151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45938.162232523151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45938.162232523151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45938.162232523151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45938.162232523151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45938.162232523151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45938.162232523151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45938.162232523151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45938.162232523151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45938.162232523151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45938.162232523151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45938.162232523151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45938.162232523151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45938.162232523151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45938.162232523151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45938.162232523151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45938.162232523151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45938.162232523151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45938.162232523151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45938.162232523151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45938.162232523151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45938.162232523151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45938.162232523151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45938.162232523151</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6"/>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131.43514918981964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113.16239456018957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45938.162232523151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45938.162232523151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45938.162232523151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R2</v>
      </c>
      <c r="C9" s="18"/>
      <c r="D9" s="154" t="s">
        <v>21477</v>
      </c>
      <c r="E9" s="123"/>
      <c r="F9" s="124"/>
      <c r="G9" s="125">
        <f ca="1">IFERROR(NOW()-F9,"-")</f>
        <v>45938.162232523151</v>
      </c>
      <c r="H9" s="124"/>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45938.162232523151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45938.162232523151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45938.162232523151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45938.162232523151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45938.162232523151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45938.162232523151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45938.162232523151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45938.162232523151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45938.162232523151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45938.162232523151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45938.162232523151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45938.162232523151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45938.162232523151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45938.162232523151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45938.162232523151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45938.162232523151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45938.162232523151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45938.162232523151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45938.162232523151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45938.162232523151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45938.162232523151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45938.162232523151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45938.162232523151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45938.162232523151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45938.162232523151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45938.162232523151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45938.162232523151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45938.162232523151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45938.162232523151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45938.162232523151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45938.162232523151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45938.162232523151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45938.162232523151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45938.162232523151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45938.162232523151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45938.162232523151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45938.162232523151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45938.162232523151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45938.162232523151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45938.162232523151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45938.162232523151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45938.162232523151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45938.162232523151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45938.162232523151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45938.162232523151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45938.162232523151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45938.162232523151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45938.162232523151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45938.162232523151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45938.162232523151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45938.162232523151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45938.162232523151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45938.162232523151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45938.162232523151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45938.162232523151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45938.162232523151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45938.162232523151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45938.162232523151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45938.162232523151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45938.162232523151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45938.162232523151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45938.162232523151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45938.162232523151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45938.162232523151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45938.162232523151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45938.162232523151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45938.162232523151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45938.162232523151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45938.162232523151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45938.162232523151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45938.162232523151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45938.162232523151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45938.162232523151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45938.162232523151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45938.162232523151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45938.162232523151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45938.162232523151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45938.162232523151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45938.162232523151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45938.162232523151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45938.162232523151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45938.162232523151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45938.162232523151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45938.162232523151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45938.162232523151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45938.162232523151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45938.162232523151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45938.162232523151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45938.162232523151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45938.162232523151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45938.162232523151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45938.162232523151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45938.162232523151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45938.162232523151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45938.162232523151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45938.162232523151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45938.162232523151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45938.162232523151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45938.162232523151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45938.162232523151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45938.162232523151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45938.162232523151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45938.162232523151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45938.162232523151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45938.162232523151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45938.162232523151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45938.162232523151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45938.162232523151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45938.162232523151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45938.162232523151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45938.162232523151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45938.162232523151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45938.162232523151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45938.162232523151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45938.162232523151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45938.162232523151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45938.162232523151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45938.162232523151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45938.162232523151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45938.162232523151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45938.162232523151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45938.162232523151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45938.162232523151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45938.162232523151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45938.162232523151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45938.162232523151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45938.162232523151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45938.162232523151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45938.162232523151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45938.162232523151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45938.162232523151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45938.162232523151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45938.162232523151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45938.162232523151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45938.162232523151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45938.162232523151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45938.162232523151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45938.162232523151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45938.162232523151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45938.162232523151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45938.162232523151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45938.162232523151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45938.162232523151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45938.162232523151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45938.162232523151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45938.162232523151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45938.162232523151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45938.162232523151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45938.162232523151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45938.162232523151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45938.162232523151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45938.162232523151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45938.162232523151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45938.162232523151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45938.162232523151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45938.162232523151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45938.162232523151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45938.162232523151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45938.162232523151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45938.162232523151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45938.162232523151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45938.162232523151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45938.162232523151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45938.162232523151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45938.162232523151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45938.162232523151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45938.162232523151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45938.162232523151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45938.162232523151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45938.162232523151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45938.162232523151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45938.162232523151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45938.162232523151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45938.162232523151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45938.162232523151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45938.162232523151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45938.162232523151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45938.162232523151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45938.162232523151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45938.162232523151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45938.162232523151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45938.162232523151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45938.162232523151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45938.162232523151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45938.162232523151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45938.162232523151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45938.162232523151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45938.162232523151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45938.162232523151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45938.162232523151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45938.162232523151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45938.162232523151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45938.162232523151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45938.162232523151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45938.162232523151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45938.162232523151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45938.162232523151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45938.162232523151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45938.162232523151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45938.162232523151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45938.162232523151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45938.162232523151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45938.162232523151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45938.162232523151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45938.162232523151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45938.162232523151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45938.162232523151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45938.162232523151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45938.162232523151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45938.162232523151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45938.162232523151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45938.162232523151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45938.162232523151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45938.162232523151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45938.162232523151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45938.162232523151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45938.162232523151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sheetData>
  <dataValidations count="2">
    <dataValidation allowBlank="1" showInputMessage="1" showErrorMessage="1" sqref="E1" xr:uid="{4D935161-CDD3-4592-B877-3FB59C99E142}"/>
    <dataValidation type="list" allowBlank="1" showInputMessage="1" showErrorMessage="1" sqref="E3:E2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45938.162232523151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45938.162232523151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45938.162232523151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45938.162232523151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45938.162232523151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45938.162232523151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45938.162232523151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45938.162232523151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45938.162232523151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45938.162232523151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45938.162232523151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45938.162232523151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45938.162232523151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45938.162232523151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45938.162232523151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45938.162232523151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45938.162232523151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45938.162232523151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45938.162232523151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45938.162232523151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45938.162232523151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45938.162232523151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45938.162232523151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45938.162232523151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45938.162232523151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45938.162232523151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45938.162232523151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45938.162232523151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45938.162232523151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45938.162232523151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45938.162232523151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45938.162232523151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45938.162232523151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45938.162232523151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45938.162232523151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45938.162232523151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45938.162232523151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45938.162232523151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45938.162232523151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45938.162232523151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45938.162232523151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45938.162232523151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45938.162232523151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45938.162232523151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45938.162232523151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45938.162232523151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45938.162232523151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45938.162232523151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45938.162232523151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45938.162232523151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45938.162232523151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45938.162232523151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45938.162232523151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45938.162232523151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45938.162232523151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45938.162232523151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45938.162232523151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45938.162232523151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45938.162232523151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45938.162232523151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45938.162232523151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45938.162232523151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45938.162232523151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45938.162232523151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45938.162232523151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45938.162232523151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45938.162232523151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45938.162232523151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45938.162232523151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45938.162232523151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45938.162232523151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45938.162232523151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45938.162232523151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45938.162232523151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45938.162232523151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45938.162232523151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45938.162232523151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45938.162232523151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45938.162232523151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45938.162232523151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45938.162232523151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45938.162232523151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45938.162232523151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45938.162232523151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45938.162232523151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45938.162232523151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45938.162232523151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45938.162232523151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45938.162232523151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45938.162232523151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45938.162232523151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45938.162232523151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45938.162232523151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45938.162232523151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45938.162232523151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45938.162232523151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45938.162232523151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45938.162232523151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45938.162232523151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45938.162232523151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45938.162232523151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45938.162232523151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45938.162232523151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45938.162232523151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45938.162232523151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45938.162232523151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45938.162232523151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45938.162232523151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45938.162232523151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45938.162232523151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45938.162232523151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45938.162232523151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45938.162232523151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45938.162232523151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45938.162232523151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45938.162232523151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45938.162232523151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45938.162232523151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45938.162232523151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45938.162232523151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45938.162232523151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45938.162232523151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45938.162232523151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45938.162232523151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45938.162232523151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45938.162232523151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45938.162232523151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45938.162232523151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45938.162232523151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45938.162232523151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45938.162232523151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45938.162232523151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45938.162232523151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45938.162232523151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45938.162232523151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45938.162232523151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45938.162232523151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45938.162232523151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45938.162232523151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45938.162232523151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45938.162232523151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45938.162232523151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45938.162232523151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45938.162232523151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45938.162232523151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45938.162232523151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45938.162232523151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45938.162232523151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45938.162232523151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45938.162232523151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45938.162232523151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45938.162232523151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45938.162232523151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45938.162232523151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45938.162232523151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45938.162232523151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45938.162232523151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45938.162232523151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45938.162232523151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45938.162232523151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45938.162232523151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45938.162232523151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45938.162232523151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45938.162232523151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45938.162232523151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45938.162232523151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45938.162232523151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45938.162232523151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45938.162232523151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45938.162232523151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45938.162232523151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45938.162232523151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45938.162232523151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45938.162232523151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45938.162232523151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45938.162232523151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45938.162232523151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45938.162232523151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45938.162232523151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45938.162232523151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45938.162232523151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45938.162232523151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45938.162232523151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45938.162232523151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45938.162232523151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45938.162232523151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45938.162232523151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45938.162232523151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45938.162232523151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45938.162232523151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45938.162232523151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45938.162232523151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45938.162232523151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45938.162232523151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45938.162232523151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45938.162232523151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45938.162232523151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45938.162232523151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45938.162232523151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45938.162232523151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45938.162232523151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45938.162232523151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45938.162232523151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45938.162232523151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45938.162232523151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45938.162232523151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45938.162232523151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45938.162232523151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45938.162232523151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45938.162232523151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45938.162232523151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45938.162232523151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45938.162232523151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45938.162232523151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45938.162232523151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45938.162232523151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45938.162232523151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45938.162232523151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45938.162232523151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45938.162232523151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45938.162232523151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45938.162232523151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45938.162232523151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45938.162232523151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45938.162232523151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45938.162232523151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45938.162232523151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45938.162232523151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45938.162232523151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45938.162232523151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45938.162232523151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45938.162232523151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45938.162232523151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45938.162232523151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45938.162232523151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45938.162232523151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45938.162232523151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45938.162232523151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45938.162232523151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45938.162232523151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45938.162232523151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45938.162232523151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45938.162232523151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45938.162232523151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45938.162232523151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45938.162232523151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45938.162232523151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45938.162232523151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45938.162232523151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45938.162232523151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45938.162232523151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45938.162232523151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45938.162232523151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45938.162232523151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45938.162232523151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45938.162232523151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45938.162232523151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45938.162232523151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45938.162232523151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45938.162232523151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45938.162232523151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45938.162232523151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45938.162232523151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45938.162232523151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45938.162232523151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45938.162232523151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45938.162232523151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45938.162232523151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45938.162232523151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45938.162232523151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45938.162232523151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45938.162232523151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45938.162232523151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45938.162232523151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45938.162232523151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45938.162232523151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45938.162232523151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45938.162232523151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45938.162232523151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45938.162232523151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45938.162232523151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45938.162232523151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45938.162232523151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45938.162232523151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45938.162232523151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45938.162232523151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45938.162232523151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45938.162232523151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45938.162232523151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45938.162232523151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45938.162232523151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45938.162232523151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45938.162232523151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45938.162232523151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45938.162232523151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45938.162232523151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45938.162232523151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45938.162232523151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45938.162232523151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45938.162232523151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45938.162232523151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45938.162232523151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45938.162232523151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45938.162232523151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45938.162232523151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45938.162232523151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45938.162232523151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45938.162232523151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45938.162232523151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45938.162232523151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45938.162232523151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45938.162232523151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45938.162232523151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45938.162232523151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45938.162232523151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45938.162232523151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45938.162232523151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45938.162232523151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45938.162232523151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45938.162232523151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45938.162232523151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45938.162232523151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45938.162232523151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45938.162232523151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45938.162232523151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45938.162232523151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45938.162232523151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45938.162232523151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45938.162232523151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45938.162232523151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45938.162232523151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45938.162232523151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45938.162232523151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45938.162232523151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45938.162232523151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45938.162232523151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45938.162232523151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45938.162232523151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45938.162232523151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45938.162232523151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45938.162232523151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45938.162232523151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45938.162232523151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45938.162232523151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45938.162232523151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45938.162232523151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45938.162232523151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45938.162232523151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45938.162232523151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45938.162232523151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45938.162232523151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45938.162232523151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45938.162232523151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45938.162232523151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45938.162232523151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45938.162232523151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45938.162232523151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45938.162232523151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45938.162232523151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45938.162232523151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45938.162232523151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45938.162232523151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45938.162232523151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45938.162232523151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45938.162232523151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45938.162232523151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45938.162232523151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45938.162232523151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45938.162232523151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45938.162232523151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45938.162232523151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45938.162232523151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45938.162232523151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45938.162232523151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45938.162232523151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45938.162232523151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45938.162232523151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45938.162232523151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45938.162232523151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45938.162232523151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45938.162232523151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45938.162232523151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45938.162232523151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45938.162232523151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45938.162232523151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45938.162232523151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45938.162232523151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45938.162232523151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45938.162232523151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45938.162232523151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45938.162232523151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45938.162232523151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45938.162232523151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45938.162232523151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45938.162232523151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45938.162232523151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45938.162232523151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45938.162232523151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45938.162232523151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45938.162232523151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45938.162232523151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45938.162232523151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45938.162232523151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45938.162232523151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45938.162232523151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45938.162232523151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45938.162232523151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45938.162232523151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45938.162232523151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45938.162232523151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45938.162232523151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45938.162232523151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45938.162232523151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45938.162232523151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45938.162232523151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45938.162232523151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45938.162232523151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45938.162232523151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45938.162232523151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45938.162232523151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45938.162232523151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45938.162232523151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45938.162232523151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45938.162232523151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45938.162232523151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45938.162232523151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45938.162232523151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45938.162232523151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45938.162232523151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45938.162232523151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45938.162232523151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45938.162232523151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45938.162232523151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45938.162232523151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45938.162232523151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45938.162232523151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45938.162232523151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45938.162232523151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45938.162232523151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45938.162232523151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45938.162232523151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45938.162232523151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45938.162232523151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45938.162232523151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45938.162232523151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45938.162232523151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45938.162232523151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45938.162232523151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45938.162232523151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45938.162232523151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45938.162232523151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45938.162232523151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45938.162232523151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45938.162232523151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45938.162232523151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45938.162232523151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45938.162232523151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45938.162232523151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45938.162232523151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45938.162232523151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45938.162232523151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45938.162232523151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45938.162232523151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45938.162232523151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45938.162232523151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45938.162232523151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45938.162232523151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45938.162232523151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45938.162232523151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45938.162232523151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45938.162232523151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45938.162232523151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45938.162232523151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45938.162232523151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45938.162232523151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45938.162232523151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45938.162232523151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45938.162232523151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45938.162232523151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45938.162232523151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45938.162232523151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45938.162232523151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45938.162232523151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45938.162232523151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45938.162232523151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45938.162232523151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45938.162232523151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45938.162232523151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45938.162232523151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45938.162232523151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45938.162232523151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45938.162232523151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45938.162232523151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45938.162232523151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45938.162232523151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45938.162232523151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45938.162232523151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45938.162232523151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45938.162232523151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45938.162232523151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45938.162232523151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45938.162232523151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45938.162232523151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45938.162232523151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45938.162232523151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45938.162232523151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45938.162232523151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45938.162232523151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45938.162232523151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45938.162232523151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45938.162232523151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45938.162232523151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45938.162232523151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45938.162232523151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45938.162232523151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45938.162232523151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45938.162232523151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45938.162232523151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45938.162232523151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45938.162232523151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45938.162232523151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45938.162232523151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45938.162232523151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45938.162232523151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45938.162232523151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45938.162232523151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45938.162232523151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45938.162232523151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45938.162232523151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45938.162232523151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45938.162232523151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45938.162232523151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45938.162232523151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45938.162232523151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45938.162232523151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45938.162232523151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45938.162232523151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45938.162232523151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45938.162232523151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45938.162232523151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45938.162232523151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45938.162232523151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45938.162232523151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45938.162232523151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45938.162232523151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45938.162232523151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45938.162232523151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45938.162232523151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45938.162232523151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45938.162232523151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45938.162232523151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45938.162232523151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45938.162232523151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45938.162232523151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45938.162232523151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45938.162232523151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45938.162232523151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45938.162232523151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45938.162232523151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45938.162232523151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45938.162232523151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45938.162232523151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45938.162232523151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45938.162232523151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45938.162232523151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45938.162232523151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45938.162232523151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45938.162232523151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45938.162232523151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45938.162232523151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45938.162232523151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45938.162232523151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45938.162232523151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45938.162232523151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45938.162232523151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45938.162232523151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45938.162232523151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45938.162232523151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45938.162232523151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45938.162232523151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45938.162232523151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45938.162232523151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45938.162232523151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45938.162232523151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45938.162232523151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45938.162232523151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45938.162232523151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45938.162232523151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45938.162232523151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45938.162232523151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45938.162232523151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45938.162232523151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45938.162232523151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45938.162232523151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45938.162232523151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45938.162232523151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45938.162232523151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45938.162232523151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45938.162232523151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45938.162232523151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45938.162232523151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45938.162232523151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45938.162232523151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45938.162232523151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45938.162232523151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45938.162232523151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45938.162232523151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45938.162232523151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45938.162232523151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45938.162232523151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45938.162232523151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45938.162232523151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45938.162232523151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45938.162232523151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45938.162232523151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45938.162232523151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45938.162232523151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45938.162232523151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45938.162232523151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45938.162232523151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45938.162232523151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45938.162232523151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45938.162232523151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45938.162232523151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45938.162232523151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45938.162232523151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45938.162232523151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45938.162232523151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45938.162232523151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45938.162232523151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45938.162232523151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45938.162232523151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45938.162232523151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45938.162232523151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45938.162232523151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45938.162232523151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45938.162232523151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45938.162232523151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45938.162232523151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45938.162232523151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45938.162232523151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45938.162232523151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45938.162232523151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45938.162232523151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45938.162232523151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45938.162232523151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45938.162232523151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45938.162232523151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45938.162232523151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45938.162232523151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45938.162232523151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45938.162232523151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45938.162232523151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45938.162232523151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45938.162232523151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45938.162232523151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45938.162232523151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45938.162232523151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45938.162232523151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45938.162232523151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45938.162232523151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45938.162232523151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45938.162232523151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45938.162232523151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45938.162232523151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45938.162232523151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45938.162232523151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45938.162232523151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45938.162232523151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45938.162232523151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45938.162232523151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45938.162232523151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45938.162232523151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45938.162232523151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45938.162232523151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45938.162232523151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45938.162232523151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45938.162232523151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45938.162232523151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45938.162232523151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45938.162232523151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45938.162232523151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45938.162232523151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45938.162232523151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45938.162232523151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45938.162232523151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45938.162232523151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45938.162232523151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45938.162232523151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45938.162232523151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45938.162232523151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45938.162232523151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45938.162232523151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45938.162232523151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45938.162232523151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45938.162232523151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45938.162232523151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45938.162232523151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45938.162232523151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45938.162232523151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45938.162232523151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45938.162232523151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45938.162232523151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45938.162232523151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45938.162232523151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45938.162232523151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45938.162232523151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45938.162232523151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45938.162232523151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45938.162232523151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45938.162232523151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45938.162232523151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45938.162232523151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45938.162232523151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45938.162232523151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45938.162232523151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45938.162232523151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45938.162232523151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45938.162232523151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45938.162232523151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45938.162232523151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45938.162232523151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45938.162232523151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45938.162232523151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45938.162232523151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45938.162232523151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45938.162232523151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45938.162232523151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45938.162232523151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45938.162232523151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45938.162232523151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45938.162232523151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45938.162232523151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45938.162232523151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45938.162232523151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45938.162232523151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45938.162232523151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45938.162232523151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45938.162232523151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45938.162232523151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45938.162232523151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45938.162232523151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45938.162232523151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45938.162232523151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45938.162232523151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45938.162232523151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45938.162232523151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45938.162232523151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45938.162232523151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45938.162232523151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45938.162232523151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45938.162232523151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45938.162232523151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45938.162232523151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45938.162232523151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45938.162232523151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45938.162232523151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45938.162232523151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45938.162232523151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45938.162232523151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45938.162232523151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45938.162232523151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45938.162232523151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45938.162232523151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45938.162232523151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45938.162232523151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45938.162232523151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45938.162232523151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45938.162232523151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45938.162232523151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45938.162232523151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45938.162232523151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45938.162232523151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45938.162232523151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45938.162232523151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45938.162232523151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45938.162232523151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45938.162232523151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45938.162232523151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45938.162232523151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45938.162232523151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45938.162232523151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45938.162232523151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45938.162232523151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45938.162232523151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45938.162232523151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45938.162232523151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45938.162232523151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45938.162232523151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45938.162232523151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45938.162232523151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45938.162232523151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45938.162232523151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45938.162232523151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45938.162232523151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45938.162232523151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45938.162232523151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45938.162232523151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45938.162232523151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45938.162232523151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45938.162232523151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45938.162232523151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45938.162232523151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45938.162232523151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45938.162232523151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45938.162232523151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45938.162232523151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45938.162232523151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45938.162232523151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45938.162232523151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45938.162232523151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45938.162232523151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45938.162232523151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45938.162232523151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45938.162232523151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45938.162232523151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45938.162232523151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45938.162232523151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45938.162232523151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45938.162232523151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45938.162232523151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45938.162232523151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45938.162232523151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45938.162232523151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45938.162232523151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45938.162232523151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45938.162232523151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45938.162232523151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45938.162232523151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45938.162232523151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45938.162232523151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45938.162232523151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45938.162232523151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45938.162232523151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45938.162232523151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45938.162232523151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45938.162232523151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45938.162232523151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45938.162232523151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45938.162232523151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45938.162232523151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45938.162232523151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45938.162232523151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45938.162232523151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45938.162232523151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45938.162232523151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45938.162232523151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45938.162232523151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45938.162232523151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45938.162232523151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45938.162232523151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45938.162232523151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45938.162232523151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45938.162232523151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45938.162232523151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45938.162232523151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45938.162232523151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45938.162232523151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45938.162232523151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45938.162232523151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45938.162232523151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45938.162232523151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45938.162232523151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45938.162232523151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45938.162232523151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45938.162232523151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45938.162232523151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45938.162232523151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45938.162232523151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45938.162232523151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45938.162232523151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45938.162232523151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45938.162232523151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45938.162232523151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45938.162232523151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45938.162232523151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45938.162232523151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45938.162232523151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45938.162232523151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45938.162232523151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45938.162232523151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45938.162232523151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45938.162232523151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45938.162232523151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45938.162232523151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45938.162232523151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45938.162232523151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45938.162232523151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45938.162232523151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45938.162232523151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45938.162232523151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45938.162232523151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45938.162232523151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45938.162232523151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45938.162232523151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45938.162232523151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45938.162232523151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45938.162232523151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45938.162232523151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45938.162232523151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45938.162232523151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45938.162232523151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45938.162232523151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45938.162232523151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45938.162232523151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45938.162232523151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45938.162232523151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45938.162232523151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45938.162232523151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45938.162232523151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45938.162232523151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45938.162232523151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45938.162232523151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45938.162232523151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45938.162232523151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45938.162232523151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45938.162232523151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45938.162232523151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45938.162232523151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45938.162232523151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45938.162232523151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45938.162232523151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45938.162232523151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45938.162232523151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45938.162232523151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45938.162232523151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45938.162232523151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45938.162232523151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45938.162232523151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45938.162232523151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45938.162232523151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45938.162232523151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45938.162232523151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45938.162232523151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45938.162232523151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45938.162232523151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45938.162232523151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45938.162232523151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45938.162232523151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45938.162232523151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45938.162232523151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45938.162232523151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45938.162232523151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45938.162232523151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45938.162232523151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45938.162232523151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45938.162232523151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45938.162232523151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45938.162232523151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45938.162232523151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45938.162232523151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45938.162232523151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45938.162232523151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45938.162232523151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45938.162232523151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45938.162232523151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45938.162232523151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45938.162232523151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45938.162232523151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45938.162232523151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45938.162232523151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45938.162232523151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45938.162232523151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45938.162232523151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45938.162232523151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45938.162232523151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45938.162232523151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45938.162232523151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45938.162232523151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45938.162232523151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45938.162232523151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45938.162232523151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45938.162232523151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45938.162232523151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45938.162232523151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45938.162232523151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45938.162232523151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45938.162232523151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45938.162232523151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45938.162232523151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45938.162232523151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45938.162232523151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45938.162232523151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45938.162232523151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45938.162232523151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45938.162232523151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45938.162232523151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45938.162232523151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45938.162232523151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45938.162232523151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45938.162232523151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45938.162232523151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45938.162232523151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45938.162232523151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45938.162232523151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45938.162232523151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45938.162232523151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45938.162232523151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45938.162232523151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45938.162232523151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45938.162232523151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45938.162232523151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45938.162232523151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45938.162232523151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45938.162232523151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45938.162232523151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45938.162232523151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45938.162232523151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45938.162232523151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45938.162232523151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45938.162232523151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45938.162232523151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45938.162232523151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45938.162232523151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45938.162232523151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45938.162232523151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45938.162232523151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45938.162232523151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45938.162232523151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45938.162232523151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45938.162232523151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45938.162232523151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45938.162232523151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45938.162232523151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45938.162232523151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45938.162232523151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45938.162232523151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45938.162232523151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45938.162232523151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45938.162232523151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45938.162232523151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45938.162232523151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45938.162232523151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45938.162232523151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45938.162232523151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45938.162232523151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45938.162232523151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45938.162232523151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45938.162232523151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45938.162232523151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45938.162232523151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45938.162232523151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45938.162232523151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45938.162232523151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45938.162232523151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45938.162232523151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45938.162232523151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45938.162232523151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45938.162232523151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45938.162232523151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45938.162232523151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45938.162232523151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45938.162232523151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45938.162232523151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45938.162232523151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45938.162232523151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45938.162232523151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45938.162232523151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45938.162232523151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45938.162232523151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45938.162232523151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45938.162232523151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45938.162232523151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45938.162232523151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45938.162232523151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45938.162232523151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45938.162232523151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45938.162232523151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45938.162232523151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45938.162232523151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45938.162232523151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45938.162232523151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45938.162232523151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45938.162232523151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45938.162232523151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45938.162232523151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45938.162232523151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45938.162232523151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45938.162232523151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45938.162232523151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45938.162232523151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45938.162232523151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45938.162232523151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45938.162232523151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45938.162232523151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45938.162232523151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45938.162232523151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45938.162232523151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45938.162232523151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45938.162232523151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45938.162232523151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45938.162232523151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45938.162232523151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45938.162232523151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45938.162232523151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45938.162232523151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45938.162232523151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45938.162232523151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45938.162232523151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45938.162232523151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45938.162232523151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45938.162232523151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45938.162232523151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45938.162232523151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45938.162232523151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45938.162232523151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45938.162232523151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45938.162232523151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45938.162232523151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45938.162232523151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45938.162232523151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45938.162232523151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45938.162232523151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45938.162232523151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45938.162232523151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45938.162232523151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45938.162232523151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45938.162232523151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45938.162232523151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45938.162232523151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45938.162232523151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45938.162232523151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45938.162232523151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45938.162232523151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45938.162232523151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45938.162232523151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45938.162232523151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45938.162232523151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45938.162232523151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45938.162232523151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45938.162232523151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45938.162232523151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45938.162232523151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45938.162232523151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45938.162232523151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45938.162232523151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45938.162232523151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45938.162232523151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45938.162232523151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45938.162232523151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45938.162232523151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45938.162232523151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45938.162232523151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45938.162232523151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45938.162232523151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45938.162232523151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45938.162232523151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45938.162232523151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45938.162232523151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45938.162232523151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45938.162232523151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45938.162232523151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45938.162232523151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45938.162232523151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45938.162232523151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45938.162232523151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45938.162232523151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45938.162232523151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45938.162232523151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45938.162232523151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45938.162232523151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45938.162232523151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45938.162232523151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45938.162232523151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45938.162232523151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45938.162232523151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45938.162232523151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45938.162232523151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45938.162232523151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45938.162232523151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45938.162232523151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45938.162232523151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45938.162232523151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45938.162232523151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45938.162232523151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45938.162232523151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45938.162232523151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45938.162232523151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45938.162232523151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45938.162232523151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45938.162232523151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45938.162232523151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45938.162232523151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45938.162232523151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45938.162232523151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45938.162232523151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45938.162232523151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45938.162232523151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45938.162232523151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45938.162232523151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45938.162232523151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45938.162232523151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45938.162232523151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45938.162232523151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45938.162232523151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45938.162232523151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45938.162232523151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45938.162232523151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234.68151493055484</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0.48380659722170094</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0.26663067129993578</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45938.162232523151</v>
      </c>
      <c r="H5" s="136">
        <v>45937.997557870367</v>
      </c>
      <c r="I5" s="132" t="str">
        <f>IFERROR(VLOOKUP(D5,DB!A:F,6,0),"")</f>
        <v>SCECO</v>
      </c>
      <c r="J5" s="132" t="str">
        <f>IFERROR(VLOOKUP(D5,DB!A:G,7,0),"")</f>
        <v>Dead</v>
      </c>
      <c r="K5" s="139" t="s">
        <v>39063</v>
      </c>
      <c r="L5" s="134" t="str">
        <f>IFERROR(VLOOKUP(D5,DB!A:I,9,0),"")</f>
        <v>Latis</v>
      </c>
    </row>
    <row r="6" spans="1:16" ht="15" customHeight="1">
      <c r="A6" s="132" t="s">
        <v>39064</v>
      </c>
      <c r="B6" s="132" t="str">
        <f>IFERROR(VLOOKUP(D6,DB!A:K,11,0),"")</f>
        <v>R4</v>
      </c>
      <c r="C6" s="133">
        <v>1</v>
      </c>
      <c r="D6" s="134" t="s">
        <v>35912</v>
      </c>
      <c r="E6" s="135" t="s">
        <v>38964</v>
      </c>
      <c r="F6" s="136">
        <v>45938.137499999997</v>
      </c>
      <c r="G6" s="137">
        <f ca="1">IFERROR(NOW()-F6,"")</f>
        <v>2.4732523153943475E-2</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134"/>
      <c r="E7" s="135"/>
      <c r="F7" s="136"/>
      <c r="G7" s="137">
        <f ca="1">IFERROR(NOW()-F7,"")</f>
        <v>45938.162232523151</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45938.162232523151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45938.162232523151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45938.162232523151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45938.162232523151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45938.162232523151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45938.162232523151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45938.162232523151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45938.162232523151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45938.162232523151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45938.162232523151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45938.162232523151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45938.162232523151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45938.162232523151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45938.162232523151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45938.162232523151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45938.162232523151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45938.162232523151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45938.162232523151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45938.162232523151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45938.162232523151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45938.162232523151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45938.162232523151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45938.162232523151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45938.162232523151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45938.162232523151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45938.162232523151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45938.162232523151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45938.162232523151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45938.162232523151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45938.162232523151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45938.162232523151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45938.162232523151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45938.162232523151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45938.162232523151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45938.162232523151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45938.162232523151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45938.162232523151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45938.162232523151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45938.162232523151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45938.162232523151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45938.162232523151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45938.162232523151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45938.162232523151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45938.162232523151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45938.162232523151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45938.162232523151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45938.162232523151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45938.162232523151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45938.162232523151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45938.162232523151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45938.162232523151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45938.162232523151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45938.162232523151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45938.162232523151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45938.162232523151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45938.162232523151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45938.162232523151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45938.162232523151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45938.162232523151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45938.162232523151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45938.162232523151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45938.162232523151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45938.162232523151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45938.162232523151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45938.162232523151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45938.162232523151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45938.162232523151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45938.162232523151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45938.162232523151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45938.162232523151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45938.162232523151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45938.162232523151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45938.162232523151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45938.162232523151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45938.162232523151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45938.162232523151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45938.162232523151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45938.162232523151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45938.162232523151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45938.162232523151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45938.162232523151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45938.162232523151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45938.162232523151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45938.162232523151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45938.162232523151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45938.162232523151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45938.162232523151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45938.162232523151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45938.162232523151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45938.162232523151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45938.162232523151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45938.162232523151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45938.162232523151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45938.162232523151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45938.162232523151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45938.162232523151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45938.162232523151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45938.162232523151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45938.162232523151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45938.162232523151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45938.162232523151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45938.162232523151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45938.162232523151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45938.162232523151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45938.162232523151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45938.162232523151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45938.162232523151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45938.162232523151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45938.162232523151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45938.162232523151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45938.162232523151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45938.162232523151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45938.162232523151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45938.162232523151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45938.162232523151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45938.162232523151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45938.162232523151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45938.162232523151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45938.162232523151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45938.162232523151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45938.162232523151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45938.162232523151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45938.162232523151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45938.162232523151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45938.162232523151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45938.162232523151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45938.162232523151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45938.162232523151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45938.162232523151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45938.162232523151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45938.162232523151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45938.162232523151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45938.162232523151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45938.162232523151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45938.162232523151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45938.162232523151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45938.162232523151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45938.162232523151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45938.162232523151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45938.162232523151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45938.162232523151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45938.162232523151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45938.162232523151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45938.162232523151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45938.162232523151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45938.162232523151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45938.162232523151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45938.162232523151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45938.162232523151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45938.162232523151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45938.162232523151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45938.162232523151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45938.162232523151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45938.162232523151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45938.162232523151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45938.162232523151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45938.162232523151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45938.162232523151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45938.162232523151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45938.162232523151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45938.162232523151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45938.162232523151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45938.162232523151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45938.162232523151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45938.162232523151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45938.162232523151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45938.162232523151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45938.162232523151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45938.162232523151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45938.162232523151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45938.162232523151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45938.162232523151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45938.162232523151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45938.162232523151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45938.162232523151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45938.162232523151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45938.162232523151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45938.162232523151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45938.162232523151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45938.162232523151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45938.162232523151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45938.162232523151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45938.162232523151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45938.162232523151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45938.162232523151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45938.162232523151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45938.162232523151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45938.162232523151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45938.162232523151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45938.162232523151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45938.162232523151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45938.162232523151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45938.162232523151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45938.162232523151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45938.162232523151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45938.162232523151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45938.162232523151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45938.162232523151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45938.162232523151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45938.162232523151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45938.162232523151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45938.162232523151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45938.162232523151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45938.162232523151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45938.162232523151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45938.162232523151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45938.162232523151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45938.162232523151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45938.162232523151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45938.162232523151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45938.162232523151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45938.162232523151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45938.162232523151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45938.162232523151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45938.162232523151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45938.162232523151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45938.162232523151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45938.162232523151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45938.162232523151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45938.162232523151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45938.162232523151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45938.162232523151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45938.162232523151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45938.162232523151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45938.162232523151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45938.162232523151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45938.162232523151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45938.162232523151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45938.162232523151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45938.162232523151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45938.162232523151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45938.162232523151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45938.162232523151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45938.162232523151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45938.162232523151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45938.162232523151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45938.162232523151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45938.162232523151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45938.162232523151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45938.162232523151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45938.162232523151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45938.162232523151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45938.162232523151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45938.162232523151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45938.162232523151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45938.162232523151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45938.162232523151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45938.162232523151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45938.162232523151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45938.162232523151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45938.162232523151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45938.162232523151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45938.162232523151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45938.162232523151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45938.162232523151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45938.162232523151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45938.162232523151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45938.162232523151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45938.162232523151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45938.162232523151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45938.162232523151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45938.162232523151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45938.162232523151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45938.162232523151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45938.162232523151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45938.162232523151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45938.162232523151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45938.162232523151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45938.162232523151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45938.162232523151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45938.162232523151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45938.162232523151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45938.162232523151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45938.162232523151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45938.162232523151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45938.162232523151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45938.162232523151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45938.162232523151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45938.162232523151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45938.162232523151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45938.162232523151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45938.162232523151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45938.162232523151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45938.162232523151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45938.162232523151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45938.162232523151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45938.162232523151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45938.162232523151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45938.162232523151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45938.162232523151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45938.162232523151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45938.162232523151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45938.162232523151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45938.162232523151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45938.162232523151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45938.162232523151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45938.162232523151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45938.162232523151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45938.162232523151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45938.162232523151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45938.162232523151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45938.162232523151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45938.162232523151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45938.162232523151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45938.162232523151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45938.162232523151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45938.162232523151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45938.162232523151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45938.162232523151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45938.162232523151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45938.162232523151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45938.162232523151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45938.162232523151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45938.162232523151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45938.162232523151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45938.162232523151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45938.162232523151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45938.162232523151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45938.162232523151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45938.162232523151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45938.162232523151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45938.162232523151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45938.162232523151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45938.162232523151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45938.162232523151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45938.162232523151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45938.162232523151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45938.162232523151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45938.162232523151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45938.162232523151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45938.162232523151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45938.162232523151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45938.162232523151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45938.162232523151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45938.162232523151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45938.162232523151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45938.162232523151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45938.162232523151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45938.162232523151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45938.162232523151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45938.162232523151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45938.162232523151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45938.162232523151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45938.162232523151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45938.162232523151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45938.162232523151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45938.162232523151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45938.162232523151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45938.162232523151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45938.162232523151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45938.162232523151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45938.162232523151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45938.162232523151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45938.162232523151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45938.162232523151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45938.162232523151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45938.162232523151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45938.162232523151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45938.162232523151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45938.162232523151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45938.162232523151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45938.162232523151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45938.162232523151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45938.162232523151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45938.162232523151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45938.162232523151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45938.162232523151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45938.162232523151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45938.162232523151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45938.162232523151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45938.162232523151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45938.162232523151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45938.162232523151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45938.162232523151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45938.162232523151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45938.162232523151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45938.162232523151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45938.162232523151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45938.162232523151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45938.162232523151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45938.162232523151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45938.162232523151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45938.162232523151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45938.162232523151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45938.162232523151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45938.162232523151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45938.162232523151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45938.162232523151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45938.162232523151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45938.162232523151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45938.162232523151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45938.162232523151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45938.162232523151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45938.162232523151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45938.162232523151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45938.162232523151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45938.162232523151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45938.162232523151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45938.162232523151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45938.162232523151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45938.162232523151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45938.162232523151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45938.162232523151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45938.162232523151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45938.162232523151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45938.162232523151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45938.162232523151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45938.162232523151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45938.162232523151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45938.162232523151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45938.162232523151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45938.162232523151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45938.162232523151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45938.162232523151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45938.162232523151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45938.162232523151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45938.162232523151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45938.162232523151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45938.162232523151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45938.162232523151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45938.162232523151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45938.162232523151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45938.162232523151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45938.162232523151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45938.162232523151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45938.162232523151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45938.162232523151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45938.162232523151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45938.162232523151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45938.162232523151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45938.162232523151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45938.162232523151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45938.162232523151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45938.162232523151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45938.162232523151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45938.162232523151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45938.162232523151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45938.162232523151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45938.162232523151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45938.162232523151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45938.162232523151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45938.162232523151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45938.162232523151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45938.162232523151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45938.162232523151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45938.162232523151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45938.162232523151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45938.162232523151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45938.162232523151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45938.162232523151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45938.162232523151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45938.162232523151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45938.162232523151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45938.162232523151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45938.162232523151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45938.162232523151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45938.162232523151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45938.162232523151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45938.162232523151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45938.162232523151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45938.162232523151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45938.162232523151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45938.162232523151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45938.162232523151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45938.162232523151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45938.162232523151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46.330172337962722</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38969</v>
      </c>
      <c r="F3" s="38">
        <v>45926.188877314817</v>
      </c>
      <c r="G3" s="39">
        <f ca="1">IFERROR(NOW()-F3,"-")</f>
        <v>11.973355208334397</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38969</v>
      </c>
      <c r="F4" s="38">
        <v>45937.848715277774</v>
      </c>
      <c r="G4" s="39">
        <f ca="1">IFERROR(NOW()-F4,"-")</f>
        <v>0.31351724537671544</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0.17514918981760275</v>
      </c>
      <c r="H5" s="38">
        <v>45937.842569444445</v>
      </c>
      <c r="I5" s="37" t="str">
        <f>IFERROR(VLOOKUP(D5,DB!A:F,6,0),"")</f>
        <v>Generator-DG</v>
      </c>
      <c r="J5" s="37" t="str">
        <f>IFERROR(VLOOKUP(D5,DB!A:G,7,0),"")</f>
        <v>Good</v>
      </c>
      <c r="K5" s="37" t="s">
        <v>39072</v>
      </c>
      <c r="L5" s="37" t="str">
        <f>IFERROR(VLOOKUP(D5,DB!A:I,9,0),"")</f>
        <v>Latis</v>
      </c>
      <c r="M5" s="128"/>
    </row>
    <row r="6" spans="1:13" ht="15">
      <c r="A6" s="37" t="s">
        <v>39073</v>
      </c>
      <c r="B6" s="37" t="str">
        <f>IFERROR(VLOOKUP(D6,DB!A:K,11,0),"")</f>
        <v>R5</v>
      </c>
      <c r="C6" s="37">
        <v>1</v>
      </c>
      <c r="D6" s="37" t="s">
        <v>34244</v>
      </c>
      <c r="E6" s="37" t="s">
        <v>38964</v>
      </c>
      <c r="F6" s="38">
        <v>45938.121053240742</v>
      </c>
      <c r="G6" s="39">
        <f ca="1">IFERROR(NOW()-F6,"-")</f>
        <v>4.1179282408847939E-2</v>
      </c>
      <c r="H6" s="38">
        <v>45938.115127314813</v>
      </c>
      <c r="I6" s="37" t="str">
        <f>IFERROR(VLOOKUP(D6,DB!A:F,6,0),"")</f>
        <v>Generator-SG</v>
      </c>
      <c r="J6" s="37" t="str">
        <f>IFERROR(VLOOKUP(D6,DB!A:G,7,0),"")</f>
        <v>Vandalized</v>
      </c>
      <c r="K6" s="37" t="s">
        <v>39074</v>
      </c>
      <c r="L6" s="37" t="str">
        <f>IFERROR(VLOOKUP(D6,DB!A:I,9,0),"")</f>
        <v>Latis</v>
      </c>
      <c r="M6" s="128"/>
    </row>
    <row r="7" spans="1:13" ht="30.75">
      <c r="A7" s="37" t="s">
        <v>39075</v>
      </c>
      <c r="B7" s="37" t="str">
        <f>IFERROR(VLOOKUP(D7,DB!A:K,11,0),"")</f>
        <v>R5</v>
      </c>
      <c r="C7" s="37">
        <v>1</v>
      </c>
      <c r="D7" s="37" t="s">
        <v>29760</v>
      </c>
      <c r="E7" s="37" t="s">
        <v>38964</v>
      </c>
      <c r="F7" s="38">
        <v>45938.14398148148</v>
      </c>
      <c r="G7" s="39">
        <f ca="1">IFERROR(NOW()-F7,"-")</f>
        <v>1.8251041670737322E-2</v>
      </c>
      <c r="H7" s="38">
        <v>45937.893564814818</v>
      </c>
      <c r="I7" s="37" t="str">
        <f>IFERROR(VLOOKUP(D7,DB!A:F,6,0),"")</f>
        <v>SCECO</v>
      </c>
      <c r="J7" s="37" t="str">
        <f>IFERROR(VLOOKUP(D7,DB!A:G,7,0),"")</f>
        <v>Dead</v>
      </c>
      <c r="K7" s="37" t="s">
        <v>39076</v>
      </c>
      <c r="L7" s="37" t="str">
        <f>IFERROR(VLOOKUP(D7,DB!A:I,9,0),"")</f>
        <v>Latis</v>
      </c>
      <c r="M7" s="128"/>
    </row>
    <row r="8" spans="1:13" ht="15">
      <c r="A8" s="37"/>
      <c r="B8" s="37" t="str">
        <f>IFERROR(VLOOKUP(D8,DB!A:K,11,0),"")</f>
        <v/>
      </c>
      <c r="C8" s="37"/>
      <c r="D8" s="37"/>
      <c r="E8" s="37"/>
      <c r="F8" s="38"/>
      <c r="G8" s="39">
        <f ca="1">IFERROR(NOW()-F8,"-")</f>
        <v>45938.162232523151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45938.162232523151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45938.162232523151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45938.162232523151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45938.162232523151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45938.162232523151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45938.162232523151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45938.162232523151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45938.162232523151</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45938.162232523151</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45938.162232523151</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45938.162232523151</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45938.162232523151</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45938.162232523151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45938.162232523151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45938.162232523151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45938.162232523151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45938.162232523151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45938.162232523151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45938.162232523151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45938.162232523151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45938.162232523151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45938.162232523151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45938.162232523151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45938.162232523151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45938.162232523151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45938.162232523151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45938.162232523151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45938.162232523151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45938.162232523151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45938.162232523151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45938.162232523151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45938.162232523151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45938.162232523151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45938.162232523151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45938.162232523151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45938.162232523151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45938.162232523151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45938.162232523151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45938.162232523151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45938.162232523151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45938.162232523151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45938.162232523151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45938.162232523151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45938.162232523151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45938.162232523151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45938.162232523151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45938.162232523151</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45938.162232523151</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45938.162232523151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45938.162232523151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45938.162232523151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45938.162232523151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45938.162232523151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45938.162232523151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45938.162232523151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45938.162232523151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45938.162232523151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45938.162232523151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45938.162232523151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45938.162232523151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45938.162232523151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45938.162232523151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45938.162232523151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45938.162232523151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45938.162232523151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45938.162232523151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45938.162232523151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45938.162232523151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45938.162232523151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45938.162232523151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45938.162232523151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45938.162232523151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45938.162232523151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45938.162232523151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45938.162232523151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45938.162232523151</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45938.162232523151</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45938.162232523151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45938.162232523151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45938.162232523151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45938.162232523151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45938.162232523151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45938.162232523151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45938.162232523151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45938.162232523151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45938.162232523151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45938.162232523151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45938.162232523151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45938.162232523151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45938.162232523151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45938.162232523151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45938.162232523151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45938.162232523151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45938.162232523151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45938.162232523151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45938.162232523151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45938.162232523151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45938.162232523151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45938.162232523151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45938.162232523151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45938.162232523151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45938.162232523151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45938.162232523151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45938.162232523151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45938.162232523151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45938.162232523151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45938.162232523151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45938.162232523151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45938.162232523151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45938.162232523151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45938.162232523151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45938.162232523151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45938.162232523151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45938.162232523151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45938.162232523151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45938.162232523151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45938.162232523151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45938.162232523151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45938.162232523151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45938.162232523151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45938.162232523151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45938.162232523151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45938.162232523151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45938.162232523151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45938.162232523151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45938.162232523151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45938.162232523151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45938.162232523151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45938.162232523151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45938.162232523151</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45938.162232523151</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39077</v>
      </c>
      <c r="B2" s="112" t="s">
        <v>5398</v>
      </c>
      <c r="C2" s="129">
        <v>1</v>
      </c>
      <c r="D2" s="112" t="s">
        <v>34463</v>
      </c>
      <c r="E2" s="129" t="s">
        <v>39078</v>
      </c>
      <c r="F2" s="130">
        <v>45926.772847222222</v>
      </c>
      <c r="G2" s="81">
        <f ca="1">IFERROR(NOW()-F2,"-")</f>
        <v>11.389385300928552</v>
      </c>
      <c r="H2" s="131">
        <v>45927.449074074102</v>
      </c>
      <c r="I2" s="112" t="str">
        <f>IFERROR(VLOOKUP(D2,DB!A:F,6,0),"")</f>
        <v>SCECO</v>
      </c>
      <c r="J2" s="112" t="str">
        <f>IFERROR(VLOOKUP(D2,DB!A:G,7,0),"")</f>
        <v>Weak</v>
      </c>
      <c r="K2" s="129" t="s">
        <v>39079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45938.162232523151</v>
      </c>
      <c r="H3" s="131">
        <v>45927.987534722219</v>
      </c>
      <c r="I3" s="112" t="str">
        <f>IFERROR(VLOOKUP(D3,DB!A:F,6,0),"")</f>
        <v>SCECO</v>
      </c>
      <c r="J3" s="112" t="str">
        <f>IFERROR(VLOOKUP(D3,DB!A:G,7,0),"")</f>
        <v>Vandalized</v>
      </c>
      <c r="K3" s="129" t="s">
        <v>39080</v>
      </c>
      <c r="L3" s="118" t="str">
        <f>IFERROR(VLOOKUP(D3,DB!A:I,9,0),"")</f>
        <v>Latis</v>
      </c>
    </row>
    <row r="4" spans="1:16383" ht="31.5" customHeight="1">
      <c r="A4" s="129" t="s">
        <v>39081</v>
      </c>
      <c r="B4" s="112" t="s">
        <v>5398</v>
      </c>
      <c r="C4" s="129">
        <v>1</v>
      </c>
      <c r="D4" s="112" t="s">
        <v>32861</v>
      </c>
      <c r="E4" s="129" t="s">
        <v>39078</v>
      </c>
      <c r="F4" s="130">
        <v>45933.880972222221</v>
      </c>
      <c r="G4" s="81">
        <f ca="1">IFERROR(NOW()-F4,"-")</f>
        <v>4.2812603009297163</v>
      </c>
      <c r="H4" s="131">
        <v>45929.455266203702</v>
      </c>
      <c r="I4" s="112" t="str">
        <f>IFERROR(VLOOKUP(D4,DB!A:F,6,0),"")</f>
        <v>SCECO</v>
      </c>
      <c r="J4" s="112" t="str">
        <f>IFERROR(VLOOKUP(D4,DB!A:G,7,0),"")</f>
        <v>In progress</v>
      </c>
      <c r="K4" s="129" t="s">
        <v>39079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39082</v>
      </c>
      <c r="B5" s="112" t="s">
        <v>5398</v>
      </c>
      <c r="C5" s="129">
        <v>1</v>
      </c>
      <c r="D5" s="112" t="s">
        <v>33408</v>
      </c>
      <c r="E5" s="129" t="s">
        <v>38964</v>
      </c>
      <c r="F5" s="130">
        <v>45934.942245370374</v>
      </c>
      <c r="G5" s="81">
        <f ca="1">IFERROR(NOW()-F5,"-")</f>
        <v>3.2199871527773212</v>
      </c>
      <c r="H5" s="131">
        <v>45934.470231481479</v>
      </c>
      <c r="I5" s="112" t="str">
        <f>IFERROR(VLOOKUP(D5,DB!A:F,6,0),"")</f>
        <v>SCECO</v>
      </c>
      <c r="J5" s="112" t="str">
        <f>IFERROR(VLOOKUP(D5,DB!A:G,7,0),"")</f>
        <v>Dead</v>
      </c>
      <c r="K5" s="129" t="s">
        <v>39079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39083</v>
      </c>
      <c r="B6" s="112" t="str">
        <f>IFERROR(VLOOKUP(D6,DB!A:K,11,0),"")</f>
        <v>R6</v>
      </c>
      <c r="C6" s="114">
        <v>1</v>
      </c>
      <c r="D6" s="112" t="s">
        <v>33684</v>
      </c>
      <c r="E6" s="129" t="s">
        <v>39078</v>
      </c>
      <c r="F6" s="116">
        <v>45937.809027777781</v>
      </c>
      <c r="G6" s="81">
        <f ca="1">IFERROR(NOW()-F6,"-")</f>
        <v>0.35320474537002156</v>
      </c>
      <c r="H6" s="116">
        <v>45937.667847222219</v>
      </c>
      <c r="I6" s="112" t="str">
        <f>IFERROR(VLOOKUP(D6,DB!A:F,6,0),"")</f>
        <v>SCECO</v>
      </c>
      <c r="J6" s="112" t="str">
        <f>IFERROR(VLOOKUP(D6,DB!A:G,7,0),"")</f>
        <v>Weak</v>
      </c>
      <c r="K6" s="117" t="s">
        <v>39084</v>
      </c>
      <c r="L6" s="118" t="str">
        <f>IFERROR(VLOOKUP(D6,DB!A:I,9,0),"")</f>
        <v>Latis</v>
      </c>
    </row>
    <row r="7" spans="1:16383" ht="31.5" customHeight="1">
      <c r="A7" s="113"/>
      <c r="B7" s="112" t="str">
        <f>IFERROR(VLOOKUP(D7,DB!A:K,11,0),"")</f>
        <v/>
      </c>
      <c r="C7" s="114"/>
      <c r="D7" s="112"/>
      <c r="E7" s="115"/>
      <c r="F7" s="116"/>
      <c r="G7" s="81">
        <f ca="1">IFERROR(NOW()-F7,"-")</f>
        <v>45938.162232523151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45938.162232523151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45938.162232523151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45938.162232523151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45938.162232523151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45938.162232523151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45938.162232523151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45938.162232523151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45938.162232523151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45938.162232523151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45938.162232523151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45938.162232523151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45938.162232523151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45938.162232523151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45938.162232523151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45938.162232523151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45938.162232523151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45938.162232523151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45938.162232523151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45938.162232523151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45938.162232523151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45938.162232523151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45938.162232523151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45938.162232523151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45938.162232523151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45938.162232523151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45938.162232523151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45938.162232523151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45938.162232523151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45938.162232523151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45938.162232523151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45938.162232523151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45938.162232523151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45938.162232523151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45938.162232523151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45938.162232523151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45938.162232523151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45938.162232523151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45938.162232523151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45938.162232523151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45938.162232523151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45938.162232523151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45938.162232523151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45938.162232523151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45938.162232523151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45938.162232523151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45938.162232523151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45938.162232523151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45938.162232523151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45938.162232523151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45938.162232523151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45938.162232523151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45938.162232523151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45938.162232523151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45938.162232523151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45938.162232523151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45938.162232523151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45938.162232523151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45938.162232523151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45938.162232523151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45938.162232523151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45938.162232523151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45938.162232523151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45938.162232523151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45938.162232523151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45938.162232523151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45938.162232523151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45938.162232523151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45938.162232523151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45938.162232523151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45938.162232523151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45938.162232523151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45938.162232523151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45938.162232523151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45938.162232523151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45938.162232523151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45938.162232523151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45938.162232523151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45938.162232523151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45938.162232523151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45938.162232523151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45938.162232523151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45938.162232523151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45938.162232523151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45938.162232523151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45938.162232523151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45938.162232523151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45938.162232523151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45938.162232523151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45938.162232523151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45938.162232523151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45938.162232523151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45938.162232523151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45938.162232523151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45938.162232523151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45938.162232523151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45938.162232523151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45938.162232523151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45938.162232523151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45938.162232523151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45938.162232523151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45938.162232523151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45938.162232523151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45938.162232523151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45938.162232523151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45938.162232523151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45938.162232523151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45938.162232523151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45938.162232523151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45938.162232523151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45938.162232523151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45938.162232523151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45938.162232523151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45938.162232523151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45938.162232523151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45938.162232523151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45938.162232523151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45938.162232523151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45938.162232523151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45938.162232523151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45938.162232523151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45938.162232523151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45938.162232523151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45938.162232523151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45938.162232523151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45938.162232523151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45938.162232523151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45938.162232523151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45938.162232523151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45938.162232523151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45938.162232523151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45938.162232523151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45938.162232523151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45938.162232523151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45938.162232523151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45938.162232523151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45938.162232523151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45938.162232523151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45938.162232523151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45938.162232523151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45938.162232523151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45938.162232523151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45938.162232523151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45938.162232523151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45938.162232523151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45938.162232523151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45938.162232523151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45938.162232523151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45938.162232523151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45938.162232523151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45938.162232523151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45938.162232523151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45938.162232523151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45938.162232523151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45938.162232523151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45938.162232523151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45938.162232523151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45938.162232523151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45938.162232523151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45938.162232523151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45938.162232523151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45938.162232523151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45938.162232523151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45938.162232523151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45938.162232523151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45938.162232523151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45938.162232523151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45938.162232523151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45938.162232523151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45938.162232523151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45938.162232523151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45938.162232523151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45938.162232523151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45938.162232523151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45938.162232523151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45938.162232523151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45938.162232523151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45938.162232523151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45938.162232523151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45938.162232523151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45938.162232523151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45938.162232523151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45938.162232523151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45938.162232523151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45938.162232523151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45938.162232523151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45938.162232523151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45938.162232523151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45938.162232523151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45938.162232523151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45938.162232523151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45938.162232523151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45938.162232523151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45938.162232523151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45938.162232523151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45938.162232523151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45938.162232523151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45938.162232523151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45938.162232523151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45938.162232523151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45938.162232523151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45938.162232523151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45938.162232523151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45938.162232523151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45938.162232523151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45938.162232523151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45938.162232523151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45938.162232523151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45938.162232523151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45938.162232523151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45938.162232523151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45938.162232523151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45938.162232523151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45938.162232523151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45938.162232523151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45938.162232523151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45938.162232523151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45938.162232523151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45938.162232523151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45938.162232523151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45938.162232523151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45938.162232523151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45938.162232523151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45938.162232523151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45938.162232523151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45938.162232523151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45938.162232523151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45938.162232523151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2025-10-08T00:55:39Z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