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18" documentId="13_ncr:1_{F6CB121F-512D-4AA6-A0C1-0FB36C537598}" xr6:coauthVersionLast="47" xr6:coauthVersionMax="47" xr10:uidLastSave="{8D9DFC9D-2447-4B12-8FD0-F1652E4E429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<sst xmlns="http://schemas.openxmlformats.org/spreadsheetml/2006/main" count="179028" uniqueCount="39106">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</sst>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289.24923252315057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8.7542440972247277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45952.197658449077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45952.197658449077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45952.197658449077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45952.197658449077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45952.197658449077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45952.197658449077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45952.197658449077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45952.197658449077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45952.197658449077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45952.197658449077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45952.197658449077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45952.197658449077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45952.197658449077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45952.197658449077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45952.197658449077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45952.197658449077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45952.197658449077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45952.197658449077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45952.197658449077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45952.197658449077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45952.197658449077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45952.197658449077</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45952.197658449077</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45952.197658449077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45952.197658449077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45952.197658449077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45952.197658449077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45952.197658449077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45952.197658449077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45952.197658449077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45952.197658449077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45952.197658449077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45952.197658449077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45952.197658449077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45952.197658449077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45952.197658449077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45952.197658449077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45952.197658449077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45952.197658449077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45952.197658449077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45952.197658449077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45952.197658449077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45952.197658449077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45952.197658449077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45952.197658449077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45952.197658449077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45952.197658449077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45952.197658449077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45952.197658449077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45952.197658449077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45952.197658449077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45952.197658449077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45952.197658449077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45952.197658449077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45952.197658449077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45952.197658449077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45952.197658449077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45952.197658449077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45952.197658449077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45952.197658449077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45952.197658449077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45952.197658449077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45952.197658449077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45952.197658449077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45952.197658449077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45952.197658449077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45952.197658449077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45952.197658449077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45952.197658449077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45952.197658449077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45952.197658449077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45952.197658449077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45952.197658449077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45952.197658449077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45952.197658449077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45952.197658449077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45952.197658449077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45952.197658449077</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45952.197658449077</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89046319-5B02-45F8-A7EB-C62D7D9E3293}"/>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145.47057511574531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127.19782048611523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7.701882986111741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45952.197658449077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45952.197658449077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45952.197658449077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45952.197658449077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45952.197658449077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45952.197658449077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45952.197658449077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45952.197658449077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45952.197658449077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45952.197658449077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45952.197658449077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45952.197658449077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45952.197658449077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45952.197658449077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45952.197658449077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45952.197658449077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45952.197658449077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45952.197658449077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45952.197658449077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45952.197658449077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45952.197658449077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45952.197658449077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45952.197658449077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45952.197658449077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45952.197658449077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45952.197658449077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45952.197658449077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45952.197658449077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45952.197658449077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45952.197658449077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45952.197658449077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45952.197658449077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45952.197658449077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45952.197658449077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45952.197658449077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45952.197658449077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45952.197658449077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45952.197658449077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45952.197658449077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45952.197658449077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45952.197658449077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45952.197658449077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45952.197658449077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45952.197658449077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45952.197658449077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45952.197658449077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45952.197658449077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45952.197658449077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45952.197658449077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45952.197658449077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45952.197658449077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45952.197658449077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45952.197658449077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45952.197658449077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45952.197658449077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45952.197658449077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45952.197658449077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45952.197658449077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45952.197658449077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45952.197658449077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45952.197658449077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45952.197658449077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45952.197658449077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45952.197658449077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45952.197658449077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45952.197658449077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45952.197658449077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2.9776504634355661E-2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45952.197658449077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45952.197658449077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45952.197658449077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45952.197658449077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45952.197658449077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45952.197658449077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45952.197658449077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45952.197658449077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45952.197658449077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45952.197658449077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45952.197658449077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45952.197658449077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45952.197658449077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45952.197658449077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45952.197658449077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45952.197658449077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45952.197658449077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45952.197658449077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45952.197658449077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45952.197658449077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45952.197658449077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45952.197658449077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45952.197658449077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45952.197658449077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45952.197658449077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45952.197658449077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45952.197658449077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45952.197658449077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45952.197658449077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45952.197658449077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45952.197658449077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45952.197658449077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45952.197658449077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45952.197658449077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45952.197658449077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45952.197658449077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45952.197658449077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45952.197658449077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45952.197658449077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45952.197658449077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45952.197658449077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45952.197658449077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45952.197658449077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45952.197658449077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45952.197658449077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45952.197658449077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45952.197658449077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45952.197658449077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45952.197658449077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45952.197658449077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45952.197658449077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45952.197658449077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45952.197658449077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45952.197658449077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45952.197658449077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45952.197658449077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45952.197658449077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45952.197658449077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45952.197658449077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45952.197658449077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45952.197658449077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45952.197658449077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45952.197658449077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45952.197658449077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45952.197658449077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45952.197658449077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45952.197658449077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45952.197658449077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45952.197658449077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45952.197658449077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45952.197658449077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45952.197658449077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45952.197658449077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45952.197658449077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45952.197658449077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45952.197658449077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45952.197658449077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45952.197658449077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45952.197658449077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45952.197658449077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45952.197658449077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45952.197658449077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45952.197658449077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45952.197658449077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45952.197658449077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45952.197658449077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45952.197658449077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45952.197658449077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45952.197658449077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45952.197658449077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45952.197658449077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45952.197658449077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45952.197658449077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45952.197658449077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45952.197658449077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45952.197658449077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45952.197658449077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45952.197658449077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45952.197658449077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45952.197658449077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45952.197658449077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45952.197658449077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45952.197658449077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45952.197658449077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45952.197658449077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45952.197658449077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45952.197658449077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45952.197658449077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45952.197658449077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45952.197658449077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45952.197658449077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45952.197658449077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45952.197658449077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45952.197658449077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45952.197658449077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45952.197658449077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45952.197658449077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45952.197658449077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45952.197658449077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45952.197658449077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45952.197658449077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45952.197658449077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45952.197658449077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45952.197658449077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45952.197658449077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45952.197658449077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45952.197658449077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45952.197658449077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45952.197658449077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45952.197658449077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45952.197658449077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45952.197658449077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45952.197658449077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45952.197658449077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45952.197658449077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45952.197658449077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45952.197658449077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45952.197658449077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45952.197658449077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45952.197658449077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45952.197658449077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45952.197658449077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45952.197658449077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45952.197658449077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45952.197658449077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45952.197658449077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45952.197658449077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45952.197658449077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45952.197658449077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45952.197658449077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45952.197658449077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45952.197658449077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45952.197658449077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45952.197658449077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45952.197658449077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45952.197658449077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45952.197658449077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45952.197658449077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45952.197658449077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45952.197658449077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45952.197658449077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45952.197658449077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45952.197658449077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45952.197658449077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45952.197658449077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45952.197658449077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45952.197658449077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45952.197658449077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45952.197658449077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45952.197658449077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45952.197658449077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45952.197658449077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45952.197658449077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45952.197658449077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45952.197658449077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45952.197658449077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45952.197658449077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45952.197658449077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45952.197658449077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45952.197658449077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45952.197658449077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45952.197658449077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45952.197658449077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45952.197658449077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45952.197658449077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45952.197658449077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45952.197658449077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45952.197658449077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45952.197658449077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45952.197658449077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45952.197658449077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45952.197658449077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45952.197658449077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45952.197658449077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45952.197658449077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45952.197658449077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45952.197658449077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45952.197658449077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45952.197658449077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45952.197658449077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45952.197658449077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45952.197658449077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45952.197658449077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45952.197658449077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45952.197658449077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45952.197658449077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45952.197658449077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45952.197658449077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45952.197658449077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45952.197658449077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45952.197658449077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45952.197658449077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45952.197658449077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45952.197658449077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45952.197658449077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45952.197658449077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45952.197658449077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45952.197658449077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45952.197658449077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45952.197658449077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45952.197658449077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45952.197658449077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45952.197658449077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45952.197658449077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45952.197658449077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45952.197658449077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45952.197658449077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45952.197658449077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45952.197658449077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45952.197658449077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45952.197658449077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45952.197658449077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45952.197658449077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45952.197658449077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45952.197658449077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45952.197658449077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45952.197658449077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45952.197658449077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45952.197658449077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45952.197658449077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45952.197658449077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45952.197658449077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45952.197658449077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45952.197658449077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45952.197658449077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45952.197658449077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45952.197658449077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45952.197658449077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45952.197658449077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45952.197658449077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45952.197658449077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45952.197658449077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45952.197658449077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45952.197658449077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45952.197658449077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45952.197658449077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45952.197658449077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45952.197658449077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45952.197658449077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45952.197658449077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45952.197658449077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45952.197658449077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45952.197658449077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45952.197658449077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45952.197658449077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45952.197658449077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45952.197658449077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45952.197658449077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45952.197658449077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45952.197658449077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45952.197658449077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45952.197658449077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45952.197658449077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45952.197658449077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45952.197658449077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45952.197658449077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45952.197658449077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45952.197658449077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45952.197658449077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45952.197658449077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45952.197658449077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45952.197658449077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45952.197658449077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45952.197658449077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45952.197658449077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45952.197658449077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45952.197658449077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45952.197658449077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45952.197658449077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45952.197658449077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45952.197658449077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45952.197658449077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45952.197658449077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45952.197658449077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45952.197658449077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45952.197658449077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45952.197658449077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45952.197658449077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45952.197658449077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45952.197658449077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45952.197658449077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45952.197658449077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45952.197658449077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45952.197658449077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45952.197658449077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45952.197658449077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45952.197658449077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45952.197658449077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45952.197658449077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45952.197658449077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45952.197658449077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45952.197658449077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45952.197658449077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45952.197658449077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45952.197658449077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45952.197658449077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45952.197658449077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45952.197658449077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45952.197658449077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45952.197658449077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45952.197658449077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45952.197658449077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45952.197658449077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45952.197658449077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45952.197658449077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45952.197658449077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45952.197658449077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45952.197658449077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45952.197658449077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45952.197658449077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45952.197658449077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45952.197658449077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45952.197658449077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45952.197658449077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45952.197658449077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45952.197658449077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45952.197658449077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45952.197658449077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45952.197658449077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45952.197658449077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45952.197658449077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45952.197658449077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45952.197658449077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45952.197658449077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45952.197658449077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45952.197658449077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45952.197658449077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45952.197658449077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45952.197658449077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45952.197658449077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45952.197658449077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45952.197658449077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45952.197658449077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45952.197658449077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45952.197658449077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45952.197658449077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45952.197658449077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45952.197658449077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45952.197658449077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45952.197658449077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45952.197658449077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45952.197658449077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45952.197658449077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45952.197658449077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45952.197658449077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45952.197658449077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45952.197658449077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45952.197658449077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45952.197658449077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45952.197658449077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45952.197658449077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45952.197658449077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45952.197658449077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45952.197658449077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45952.197658449077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45952.197658449077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45952.197658449077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45952.197658449077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45952.197658449077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45952.197658449077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45952.197658449077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45952.197658449077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45952.197658449077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45952.197658449077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45952.197658449077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45952.197658449077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45952.197658449077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45952.197658449077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45952.197658449077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45952.197658449077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45952.197658449077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45952.197658449077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45952.197658449077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45952.197658449077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45952.197658449077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45952.197658449077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45952.197658449077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45952.197658449077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45952.197658449077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45952.197658449077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45952.197658449077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45952.197658449077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45952.197658449077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45952.197658449077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45952.197658449077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45952.197658449077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45952.197658449077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45952.197658449077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45952.197658449077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45952.197658449077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45952.197658449077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45952.197658449077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45952.197658449077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45952.197658449077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45952.197658449077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45952.197658449077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45952.197658449077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45952.197658449077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45952.197658449077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45952.197658449077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45952.197658449077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45952.197658449077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45952.197658449077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45952.197658449077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45952.197658449077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45952.197658449077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45952.197658449077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45952.197658449077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45952.197658449077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45952.197658449077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45952.197658449077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45952.197658449077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45952.197658449077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45952.197658449077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45952.197658449077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45952.197658449077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45952.197658449077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45952.197658449077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45952.197658449077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45952.197658449077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45952.197658449077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45952.197658449077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45952.197658449077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45952.197658449077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45952.197658449077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45952.197658449077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45952.197658449077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45952.197658449077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45952.197658449077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45952.197658449077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45952.197658449077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45952.197658449077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45952.197658449077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45952.197658449077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45952.197658449077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45952.197658449077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45952.197658449077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45952.197658449077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45952.197658449077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45952.197658449077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45952.197658449077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45952.197658449077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45952.197658449077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45952.197658449077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45952.197658449077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45952.197658449077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45952.197658449077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45952.197658449077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45952.197658449077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45952.197658449077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45952.197658449077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45952.197658449077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45952.197658449077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45952.197658449077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45952.197658449077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45952.197658449077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45952.197658449077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45952.197658449077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45952.197658449077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45952.197658449077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45952.197658449077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45952.197658449077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45952.197658449077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45952.197658449077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45952.197658449077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45952.197658449077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45952.197658449077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45952.197658449077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45952.197658449077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45952.197658449077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45952.197658449077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45952.197658449077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45952.197658449077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45952.197658449077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45952.197658449077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45952.197658449077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45952.197658449077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45952.197658449077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45952.197658449077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45952.197658449077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45952.197658449077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45952.197658449077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45952.197658449077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45952.197658449077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45952.197658449077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45952.197658449077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45952.197658449077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45952.197658449077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45952.197658449077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45952.197658449077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45952.197658449077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45952.197658449077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45952.197658449077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45952.197658449077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45952.197658449077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45952.197658449077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45952.197658449077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45952.197658449077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45952.197658449077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45952.197658449077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45952.197658449077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45952.197658449077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45952.197658449077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45952.197658449077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45952.197658449077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45952.197658449077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45952.197658449077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45952.197658449077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45952.197658449077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45952.197658449077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45952.197658449077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45952.197658449077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45952.197658449077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45952.197658449077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45952.197658449077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45952.197658449077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45952.197658449077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45952.197658449077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45952.197658449077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45952.197658449077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45952.197658449077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45952.197658449077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45952.197658449077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45952.197658449077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45952.197658449077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45952.197658449077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45952.197658449077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45952.197658449077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45952.197658449077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45952.197658449077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45952.197658449077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45952.197658449077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45952.197658449077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45952.197658449077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45952.197658449077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45952.197658449077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45952.197658449077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45952.197658449077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45952.197658449077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45952.197658449077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45952.197658449077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45952.197658449077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45952.197658449077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45952.197658449077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45952.197658449077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45952.197658449077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45952.197658449077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45952.197658449077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45952.197658449077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45952.197658449077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45952.197658449077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45952.197658449077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45952.197658449077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45952.197658449077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45952.197658449077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45952.197658449077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45952.197658449077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45952.197658449077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45952.197658449077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45952.197658449077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45952.197658449077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45952.197658449077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45952.197658449077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45952.197658449077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45952.197658449077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45952.197658449077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45952.197658449077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45952.197658449077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45952.197658449077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45952.197658449077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45952.197658449077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45952.197658449077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45952.197658449077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45952.197658449077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45952.197658449077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45952.197658449077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45952.197658449077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45952.197658449077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45952.197658449077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45952.197658449077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45952.197658449077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45952.197658449077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45952.197658449077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45952.197658449077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45952.197658449077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45952.197658449077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45952.197658449077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45952.197658449077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45952.197658449077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45952.197658449077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45952.197658449077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45952.197658449077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45952.197658449077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45952.197658449077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45952.197658449077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45952.197658449077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45952.197658449077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45952.197658449077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45952.197658449077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45952.197658449077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45952.197658449077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45952.197658449077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45952.197658449077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45952.197658449077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45952.197658449077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45952.197658449077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45952.197658449077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45952.197658449077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45952.197658449077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45952.197658449077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45952.197658449077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45952.197658449077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45952.197658449077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45952.197658449077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45952.197658449077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45952.197658449077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45952.197658449077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45952.197658449077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45952.197658449077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45952.197658449077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45952.197658449077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45952.197658449077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45952.197658449077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45952.197658449077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45952.197658449077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45952.197658449077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45952.197658449077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45952.197658449077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45952.197658449077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45952.197658449077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45952.197658449077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45952.197658449077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45952.197658449077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45952.197658449077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45952.197658449077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45952.197658449077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45952.197658449077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45952.197658449077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45952.197658449077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45952.197658449077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45952.197658449077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45952.197658449077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45952.197658449077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45952.197658449077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45952.197658449077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45952.197658449077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45952.197658449077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45952.197658449077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45952.197658449077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45952.197658449077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45952.197658449077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45952.197658449077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45952.197658449077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45952.197658449077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45952.197658449077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45952.197658449077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45952.197658449077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45952.197658449077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45952.197658449077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45952.197658449077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45952.197658449077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45952.197658449077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45952.197658449077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45952.197658449077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45952.197658449077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45952.197658449077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45952.197658449077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45952.197658449077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45952.197658449077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45952.197658449077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45952.197658449077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45952.197658449077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45952.197658449077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45952.197658449077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45952.197658449077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45952.197658449077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45952.197658449077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45952.197658449077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45952.197658449077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45952.197658449077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45952.197658449077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45952.197658449077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45952.197658449077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45952.197658449077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45952.197658449077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45952.197658449077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45952.197658449077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45952.197658449077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45952.197658449077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45952.197658449077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45952.197658449077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45952.197658449077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45952.197658449077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45952.197658449077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45952.197658449077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45952.197658449077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45952.197658449077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45952.197658449077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45952.197658449077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45952.197658449077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45952.197658449077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45952.197658449077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45952.197658449077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45952.197658449077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45952.197658449077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45952.197658449077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45952.197658449077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45952.197658449077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45952.197658449077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45952.197658449077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45952.197658449077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45952.197658449077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45952.197658449077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45952.197658449077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45952.197658449077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45952.197658449077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45952.197658449077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45952.197658449077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45952.197658449077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45952.197658449077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45952.197658449077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45952.197658449077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45952.197658449077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45952.197658449077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45952.197658449077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45952.197658449077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45952.197658449077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45952.197658449077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45952.197658449077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45952.197658449077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45952.197658449077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45952.197658449077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45952.197658449077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45952.197658449077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45952.197658449077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45952.197658449077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45952.197658449077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45952.197658449077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45952.197658449077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45952.197658449077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45952.197658449077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45952.197658449077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45952.197658449077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45952.197658449077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45952.197658449077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45952.197658449077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45952.197658449077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45952.197658449077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45952.197658449077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45952.197658449077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45952.197658449077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45952.197658449077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45952.197658449077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45952.197658449077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45952.197658449077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45952.197658449077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45952.197658449077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45952.197658449077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45952.197658449077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45952.197658449077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45952.197658449077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45952.197658449077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45952.197658449077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45952.197658449077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45952.197658449077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45952.197658449077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45952.197658449077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45952.197658449077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45952.197658449077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45952.197658449077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45952.197658449077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45952.197658449077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45952.197658449077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45952.197658449077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45952.197658449077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45952.197658449077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45952.197658449077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45952.197658449077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45952.197658449077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45952.197658449077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45952.197658449077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45952.197658449077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45952.197658449077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45952.197658449077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45952.197658449077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45952.197658449077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45952.197658449077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45952.197658449077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45952.197658449077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45952.197658449077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45952.197658449077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45952.197658449077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45952.197658449077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45952.197658449077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45952.197658449077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45952.197658449077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45952.197658449077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45952.197658449077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45952.197658449077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45952.197658449077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45952.197658449077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45952.197658449077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45952.197658449077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45952.197658449077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45952.197658449077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45952.197658449077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45952.197658449077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45952.197658449077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45952.197658449077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45952.197658449077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45952.197658449077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45952.197658449077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45952.197658449077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45952.197658449077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45952.197658449077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45952.197658449077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45952.197658449077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45952.197658449077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45952.197658449077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45952.197658449077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45952.197658449077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45952.197658449077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45952.197658449077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45952.197658449077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45952.197658449077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45952.197658449077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45952.197658449077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45952.197658449077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45952.197658449077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45952.197658449077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45952.197658449077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45952.197658449077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45952.197658449077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45952.197658449077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45952.197658449077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45952.197658449077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45952.197658449077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45952.197658449077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45952.197658449077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45952.197658449077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45952.197658449077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45952.197658449077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45952.197658449077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45952.197658449077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45952.197658449077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45952.197658449077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45952.197658449077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45952.197658449077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45952.197658449077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45952.197658449077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45952.197658449077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45952.197658449077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45952.197658449077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45952.197658449077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45952.197658449077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45952.197658449077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45952.197658449077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45952.197658449077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45952.197658449077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45952.197658449077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45952.197658449077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45952.197658449077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45952.197658449077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45952.197658449077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45952.197658449077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45952.197658449077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45952.197658449077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45952.197658449077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45952.197658449077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45952.197658449077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45952.197658449077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45952.197658449077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45952.197658449077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45952.197658449077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45952.197658449077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45952.197658449077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45952.197658449077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45952.197658449077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45952.197658449077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45952.197658449077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45952.197658449077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45952.197658449077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45952.197658449077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45952.197658449077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45952.197658449077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45952.197658449077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45952.197658449077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45952.197658449077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45952.197658449077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45952.197658449077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45952.197658449077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45952.197658449077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45952.197658449077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45952.197658449077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45952.197658449077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45952.197658449077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45952.197658449077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45952.197658449077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45952.197658449077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45952.197658449077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45952.197658449077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45952.197658449077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45952.197658449077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45952.197658449077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45952.197658449077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45952.197658449077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45952.197658449077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45952.197658449077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45952.197658449077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45952.197658449077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45952.197658449077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45952.197658449077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45952.197658449077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45952.197658449077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45952.197658449077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45952.197658449077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45952.197658449077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45952.197658449077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45952.197658449077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45952.197658449077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45952.197658449077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45952.197658449077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45952.197658449077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45952.197658449077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45952.197658449077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45952.197658449077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45952.197658449077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45952.197658449077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45952.197658449077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45952.197658449077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45952.197658449077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45952.197658449077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45952.197658449077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45952.197658449077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45952.197658449077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45952.197658449077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45952.197658449077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45952.197658449077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45952.197658449077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45952.197658449077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45952.197658449077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45952.197658449077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45952.197658449077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45952.197658449077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45952.197658449077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45952.197658449077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45952.197658449077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45952.197658449077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45952.197658449077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45952.197658449077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45952.197658449077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45952.197658449077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45952.197658449077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45952.197658449077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45952.197658449077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45952.197658449077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45952.197658449077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45952.197658449077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45952.197658449077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45952.197658449077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45952.197658449077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45952.197658449077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45952.197658449077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45952.197658449077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45952.197658449077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45952.197658449077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45952.197658449077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45952.197658449077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45952.197658449077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45952.197658449077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45952.197658449077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45952.197658449077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45952.197658449077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45952.197658449077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45952.197658449077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45952.197658449077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45952.197658449077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45952.197658449077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45952.197658449077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45952.197658449077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45952.197658449077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45952.197658449077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45952.197658449077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45952.197658449077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45952.197658449077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45952.197658449077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45952.197658449077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45952.197658449077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45952.197658449077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45952.197658449077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45952.197658449077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45952.197658449077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45952.197658449077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45952.197658449077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45952.197658449077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45952.197658449077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45952.197658449077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45952.197658449077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45952.197658449077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45952.197658449077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45952.197658449077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45952.197658449077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45952.197658449077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45952.197658449077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45952.197658449077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45952.197658449077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45952.197658449077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45952.197658449077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45952.197658449077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45952.197658449077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45952.197658449077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45952.197658449077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45952.197658449077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45952.197658449077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45952.197658449077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45952.197658449077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45952.197658449077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45952.197658449077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45952.197658449077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45952.197658449077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45952.197658449077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45952.197658449077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45952.197658449077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45952.197658449077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45952.197658449077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45952.197658449077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45952.197658449077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45952.197658449077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45952.197658449077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45952.197658449077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45952.197658449077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45952.197658449077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45952.197658449077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45952.197658449077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45952.197658449077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45952.197658449077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45952.197658449077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45952.197658449077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45952.197658449077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45952.197658449077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45952.197658449077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45952.197658449077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45952.197658449077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45952.197658449077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45952.197658449077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45952.197658449077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45952.197658449077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45952.197658449077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45952.197658449077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45952.197658449077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45952.197658449077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45952.197658449077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45952.197658449077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45952.197658449077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45952.197658449077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45952.197658449077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45952.197658449077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45952.197658449077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45952.197658449077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45952.197658449077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45952.197658449077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45952.197658449077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45952.197658449077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45952.197658449077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45952.197658449077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45952.197658449077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45952.197658449077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45952.197658449077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45952.197658449077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45952.197658449077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45952.197658449077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45952.197658449077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45952.197658449077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45952.197658449077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45952.197658449077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45952.197658449077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45952.197658449077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45952.197658449077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45952.197658449077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45952.197658449077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45952.197658449077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45952.197658449077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45952.197658449077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45952.197658449077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45952.197658449077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45952.197658449077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45952.197658449077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45952.197658449077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45952.197658449077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45952.197658449077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45952.197658449077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45952.197658449077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45952.197658449077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45952.197658449077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45952.197658449077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45952.197658449077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45952.197658449077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45952.197658449077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45952.197658449077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45952.197658449077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45952.197658449077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45952.197658449077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45952.197658449077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45952.197658449077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45952.197658449077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45952.197658449077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45952.197658449077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45952.197658449077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45952.197658449077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45952.197658449077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45952.197658449077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45952.197658449077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45952.197658449077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45952.197658449077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45952.197658449077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45952.197658449077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248.71694085648051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0.21988067129859701</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7.1790393521951046E-2</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45952.197658449077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45952.197658449077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45952.197658449077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45952.197658449077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45952.197658449077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45952.197658449077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45952.197658449077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45952.197658449077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45952.197658449077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45952.197658449077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45952.197658449077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45952.197658449077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45952.197658449077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45952.197658449077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45952.197658449077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45952.197658449077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45952.197658449077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45952.197658449077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45952.197658449077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45952.197658449077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45952.197658449077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45952.197658449077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45952.197658449077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45952.197658449077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45952.197658449077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45952.197658449077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45952.197658449077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45952.197658449077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45952.197658449077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45952.197658449077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45952.197658449077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45952.197658449077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45952.197658449077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45952.197658449077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45952.197658449077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45952.197658449077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45952.197658449077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45952.197658449077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45952.197658449077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45952.197658449077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45952.197658449077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45952.197658449077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45952.197658449077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45952.197658449077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45952.197658449077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45952.197658449077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45952.197658449077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45952.197658449077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45952.197658449077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45952.197658449077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45952.197658449077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45952.197658449077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45952.197658449077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45952.197658449077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45952.197658449077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45952.197658449077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45952.197658449077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45952.197658449077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45952.197658449077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45952.197658449077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45952.197658449077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45952.197658449077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45952.197658449077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45952.197658449077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45952.197658449077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45952.197658449077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45952.197658449077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45952.197658449077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45952.197658449077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45952.197658449077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45952.197658449077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45952.197658449077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45952.197658449077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45952.197658449077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45952.197658449077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45952.197658449077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45952.197658449077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45952.197658449077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45952.197658449077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45952.197658449077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45952.197658449077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45952.197658449077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45952.197658449077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45952.197658449077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45952.197658449077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45952.197658449077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45952.197658449077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45952.197658449077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45952.197658449077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45952.197658449077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45952.197658449077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45952.197658449077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45952.197658449077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45952.197658449077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45952.197658449077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45952.197658449077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45952.197658449077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45952.197658449077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45952.197658449077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45952.197658449077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45952.197658449077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45952.197658449077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45952.197658449077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45952.197658449077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45952.197658449077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45952.197658449077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45952.197658449077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45952.197658449077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45952.197658449077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45952.197658449077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45952.197658449077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45952.197658449077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45952.197658449077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45952.197658449077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45952.197658449077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45952.197658449077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45952.197658449077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45952.197658449077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45952.197658449077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45952.197658449077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45952.197658449077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45952.197658449077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45952.197658449077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45952.197658449077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45952.197658449077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45952.197658449077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45952.197658449077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45952.197658449077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45952.197658449077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45952.197658449077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45952.197658449077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45952.197658449077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45952.197658449077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45952.197658449077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45952.197658449077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45952.197658449077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45952.197658449077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45952.197658449077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45952.197658449077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45952.197658449077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45952.197658449077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45952.197658449077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45952.197658449077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45952.197658449077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45952.197658449077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45952.197658449077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45952.197658449077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45952.197658449077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45952.197658449077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45952.197658449077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45952.197658449077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45952.197658449077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45952.197658449077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45952.197658449077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45952.197658449077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45952.197658449077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45952.197658449077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45952.197658449077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45952.197658449077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45952.197658449077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45952.197658449077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45952.197658449077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45952.197658449077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45952.197658449077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45952.197658449077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45952.197658449077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45952.197658449077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45952.197658449077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45952.197658449077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45952.197658449077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45952.197658449077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45952.197658449077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45952.197658449077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45952.197658449077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45952.197658449077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45952.197658449077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45952.197658449077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45952.197658449077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45952.197658449077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45952.197658449077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45952.197658449077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45952.197658449077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45952.197658449077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45952.197658449077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45952.197658449077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45952.197658449077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45952.197658449077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45952.197658449077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45952.197658449077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45952.197658449077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45952.197658449077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45952.197658449077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45952.197658449077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45952.197658449077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45952.197658449077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45952.197658449077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45952.197658449077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45952.197658449077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45952.197658449077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45952.197658449077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45952.197658449077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45952.197658449077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45952.197658449077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45952.197658449077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45952.197658449077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45952.197658449077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45952.197658449077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45952.197658449077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45952.197658449077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45952.197658449077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45952.197658449077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45952.197658449077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45952.197658449077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45952.197658449077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45952.197658449077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45952.197658449077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45952.197658449077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45952.197658449077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45952.197658449077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45952.197658449077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45952.197658449077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45952.197658449077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45952.197658449077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45952.197658449077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45952.197658449077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45952.197658449077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45952.197658449077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45952.197658449077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45952.197658449077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45952.197658449077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45952.197658449077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45952.197658449077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45952.197658449077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45952.197658449077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45952.197658449077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45952.197658449077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45952.197658449077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45952.197658449077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45952.197658449077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45952.197658449077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45952.197658449077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45952.197658449077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45952.197658449077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45952.197658449077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45952.197658449077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45952.197658449077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45952.197658449077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45952.197658449077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45952.197658449077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45952.197658449077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45952.197658449077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45952.197658449077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45952.197658449077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45952.197658449077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45952.197658449077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45952.197658449077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45952.197658449077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45952.197658449077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45952.197658449077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45952.197658449077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45952.197658449077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45952.197658449077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45952.197658449077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45952.197658449077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45952.197658449077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45952.197658449077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45952.197658449077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45952.197658449077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45952.197658449077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45952.197658449077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45952.197658449077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45952.197658449077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45952.197658449077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45952.197658449077</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45952.197658449077</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60.365598263888387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26.008781134260062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7.4260843750016647</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3.5365473379642935</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45952.197658449077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45952.197658449077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45952.197658449077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45952.197658449077</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45952.197658449077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45952.197658449077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45952.197658449077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45952.197658449077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45952.197658449077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45952.197658449077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45952.197658449077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45952.197658449077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45952.197658449077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45952.197658449077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45952.197658449077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45952.197658449077</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45952.197658449077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45952.197658449077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45952.197658449077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45952.197658449077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45952.197658449077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45952.197658449077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45952.197658449077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45952.197658449077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45952.197658449077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45952.197658449077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45952.197658449077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45952.197658449077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45952.197658449077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45952.197658449077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45952.197658449077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45952.197658449077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45952.197658449077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45952.197658449077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45952.197658449077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45952.197658449077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45952.197658449077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45952.197658449077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45952.197658449077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45952.197658449077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45952.197658449077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45952.197658449077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45952.197658449077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45952.197658449077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45952.197658449077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45952.197658449077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45952.197658449077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45952.197658449077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45952.197658449077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45952.197658449077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45952.197658449077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45952.197658449077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45952.197658449077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45952.197658449077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45952.197658449077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45952.197658449077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45952.197658449077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45952.197658449077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45952.197658449077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45952.197658449077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45952.197658449077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45952.197658449077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45952.197658449077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45952.197658449077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45952.197658449077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45952.197658449077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45952.197658449077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45952.197658449077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45952.197658449077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45952.197658449077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45952.197658449077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45952.197658449077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45952.197658449077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45952.197658449077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45952.197658449077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45952.197658449077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45952.197658449077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45952.197658449077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45952.197658449077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45952.197658449077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45952.197658449077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45952.197658449077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45952.197658449077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45952.197658449077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45952.197658449077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45952.197658449077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45952.197658449077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45952.197658449077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45952.197658449077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45952.197658449077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45952.197658449077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45952.197658449077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45952.197658449077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45952.197658449077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45952.197658449077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45952.197658449077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45952.197658449077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45952.197658449077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45952.197658449077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45952.197658449077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45952.197658449077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45952.197658449077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45952.197658449077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45952.197658449077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45952.197658449077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45952.197658449077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45952.197658449077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45952.197658449077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45952.197658449077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45952.197658449077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45952.197658449077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45952.197658449077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45952.197658449077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45952.197658449077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45952.197658449077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45952.197658449077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45952.197658449077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45952.197658449077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45952.197658449077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45952.197658449077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45952.197658449077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45952.197658449077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45952.197658449077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45952.197658449077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45952.197658449077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45952.197658449077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45952.197658449077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45952.197658449077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45952.197658449077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45952.197658449077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45952.197658449077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45952.197658449077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45952.197658449077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45952.197658449077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45952.197658449077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45952.197658449077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45952.197658449077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45952.197658449077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45952.197658449077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45952.197658449077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45952.197658449077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45952.197658449077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45952.197658449077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45952.197658449077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45952.197658449077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45952.197658449077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45952.197658449077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45952.197658449077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45952.197658449077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45952.197658449077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45952.197658449077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45952.197658449077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45952.197658449077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45952.197658449077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45952.197658449077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45952.197658449077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45952.197658449077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45952.197658449077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45952.197658449077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45952.197658449077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45952.197658449077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45952.197658449077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45952.197658449077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45952.197658449077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45952.197658449077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45952.197658449077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45952.197658449077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45952.197658449077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45952.197658449077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45952.197658449077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45952.197658449077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45952.197658449077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45952.197658449077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45952.197658449077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45952.197658449077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45952.197658449077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45952.197658449077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45952.197658449077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45952.197658449077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45952.197658449077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45952.197658449077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45952.197658449077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45952.197658449077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45952.197658449077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45952.197658449077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45952.197658449077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45952.197658449077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45952.197658449077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45952.197658449077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45952.197658449077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45952.197658449077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45952.197658449077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45952.197658449077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45952.197658449077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45952.197658449077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45952.197658449077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45952.197658449077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45952.197658449077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45952.197658449077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45952.197658449077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45952.197658449077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45952.197658449077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45952.197658449077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45952.197658449077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45952.197658449077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45952.197658449077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45952.197658449077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45952.197658449077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45952.197658449077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45952.197658449077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45952.197658449077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45952.197658449077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45952.197658449077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45952.197658449077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45952.197658449077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45952.197658449077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45952.197658449077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45952.197658449077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45952.197658449077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45952.197658449077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45952.197658449077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45952.197658449077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45952.197658449077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45952.197658449077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45952.197658449077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45952.197658449077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45952.197658449077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45952.197658449077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45952.197658449077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45952.197658449077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45952.197658449077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45952.197658449077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45952.197658449077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45952.197658449077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45952.197658449077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45952.197658449077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45952.197658449077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45952.197658449077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45952.197658449077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45952.197658449077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45952.197658449077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45952.197658449077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45952.197658449077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45952.197658449077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45952.197658449077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45952.197658449077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45952.197658449077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45952.197658449077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45952.197658449077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45952.197658449077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45952.197658449077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45952.197658449077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45952.197658449077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45952.197658449077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45952.197658449077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45952.197658449077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45952.197658449077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45952.197658449077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45952.197658449077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45952.197658449077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45952.197658449077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45952.197658449077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45952.197658449077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45952.197658449077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45952.197658449077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45952.197658449077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45952.197658449077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45952.197658449077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45952.197658449077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45952.197658449077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45952.197658449077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45952.197658449077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45952.197658449077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45952.197658449077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45952.197658449077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45952.197658449077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45952.197658449077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45952.197658449077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45952.197658449077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45952.197658449077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45952.197658449077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45952.197658449077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45952.197658449077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45952.197658449077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45952.197658449077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45952.197658449077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45952.197658449077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45952.197658449077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45952.197658449077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45952.197658449077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45952.197658449077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45952.197658449077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45952.197658449077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45952.197658449077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45952.197658449077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45952.197658449077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45952.197658449077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45952.197658449077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45952.197658449077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45952.197658449077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45952.197658449077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45952.197658449077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45952.197658449077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45952.197658449077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45952.197658449077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45952.197658449077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45952.197658449077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45952.197658449077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45952.197658449077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45952.197658449077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45952.197658449077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45952.197658449077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45952.197658449077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45952.197658449077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45952.197658449077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45952.197658449077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45952.197658449077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45952.197658449077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45952.197658449077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45952.197658449077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45952.197658449077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45952.197658449077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45952.197658449077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45952.197658449077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45952.197658449077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45952.197658449077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45952.197658449077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45952.197658449077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45952.197658449077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45952.197658449077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45952.197658449077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45952.197658449077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45952.197658449077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45952.197658449077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45952.197658449077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45952.197658449077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45952.197658449077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45952.197658449077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45952.197658449077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45952.197658449077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45952.197658449077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45952.197658449077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45952.197658449077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45952.197658449077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45952.197658449077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45952.197658449077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45952.197658449077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45952.197658449077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45952.197658449077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45952.197658449077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45952.197658449077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45952.197658449077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45952.197658449077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45952.197658449077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45952.197658449077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45952.197658449077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45952.197658449077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45952.197658449077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45952.197658449077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45952.197658449077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45952.197658449077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45952.197658449077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45952.197658449077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45952.197658449077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45952.197658449077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45952.197658449077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45952.197658449077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45952.197658449077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45952.197658449077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45952.197658449077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45952.197658449077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45952.197658449077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45952.197658449077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45952.197658449077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45952.197658449077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45952.197658449077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45952.197658449077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45952.197658449077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45952.197658449077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45952.197658449077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45952.197658449077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45952.197658449077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45952.197658449077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45952.197658449077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45952.197658449077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45952.197658449077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45952.197658449077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45952.197658449077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45952.197658449077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45952.197658449077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45952.197658449077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45952.197658449077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45952.197658449077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45952.197658449077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45952.197658449077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45952.197658449077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45952.197658449077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45952.197658449077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45952.197658449077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45952.197658449077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45952.197658449077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45952.197658449077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45952.197658449077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45952.197658449077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45952.197658449077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45952.197658449077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45952.197658449077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45952.197658449077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45952.197658449077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45952.197658449077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45952.197658449077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45952.197658449077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45952.197658449077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45952.197658449077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45952.197658449077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45952.197658449077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45952.197658449077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45952.197658449077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45952.197658449077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45952.197658449077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45952.197658449077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45952.197658449077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45952.197658449077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45952.197658449077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45952.197658449077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45952.197658449077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45952.197658449077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45952.197658449077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45952.197658449077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45952.197658449077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45952.197658449077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45952.197658449077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45952.197658449077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45952.197658449077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45952.197658449077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45952.197658449077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45952.197658449077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45952.197658449077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45952.197658449077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45952.197658449077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45952.197658449077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45952.197658449077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45952.197658449077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45952.197658449077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45952.197658449077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45952.197658449077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45952.197658449077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45952.197658449077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45952.197658449077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45952.197658449077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45952.197658449077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45952.197658449077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45952.197658449077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45952.197658449077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45952.197658449077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45952.197658449077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45952.197658449077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45952.197658449077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45952.197658449077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45952.197658449077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45952.197658449077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45952.197658449077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45952.197658449077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45952.197658449077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45952.197658449077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45952.197658449077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45952.197658449077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45952.197658449077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45952.197658449077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45952.197658449077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45952.197658449077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45952.197658449077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45952.197658449077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45952.197658449077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45952.197658449077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45952.197658449077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45952.197658449077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45952.197658449077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45952.197658449077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45952.197658449077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45952.197658449077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45952.197658449077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45952.197658449077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45952.197658449077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45952.197658449077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45952.197658449077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45952.197658449077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45952.197658449077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45952.197658449077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45952.197658449077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45952.197658449077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45952.197658449077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45952.197658449077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45952.197658449077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45952.197658449077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45952.197658449077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45952.197658449077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45952.197658449077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45952.197658449077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45952.197658449077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45952.197658449077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45952.197658449077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45952.197658449077</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45952.197658449077</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45952.197658449077</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45952.197658449077</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45952.197658449077</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45952.197658449077</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45952.197658449077</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45952.197658449077</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45952.197658449077</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39104</v>
      </c>
      <c r="B2" s="105" t="str">
        <f>IFERROR(VLOOKUP(D2,DB!A:K,11,0),"")</f>
        <v>R6</v>
      </c>
      <c r="C2" s="107">
        <v>1</v>
      </c>
      <c r="D2" s="105" t="s">
        <v>32847</v>
      </c>
      <c r="E2" s="108" t="s">
        <v>38998</v>
      </c>
      <c r="F2" s="109">
        <v>45952.131736111114</v>
      </c>
      <c r="G2" s="78">
        <f ca="1">IFERROR(NOW()-F2,"-")</f>
        <v>6.5922337962547317E-2</v>
      </c>
      <c r="H2" s="109">
        <v>45952.131689814814</v>
      </c>
      <c r="I2" s="105" t="str">
        <f>IFERROR(VLOOKUP(D2,DB!A:F,6,0),"")</f>
        <v>SCECO</v>
      </c>
      <c r="J2" s="104" t="str">
        <f>IFERROR(VLOOKUP(D2,DB!A:G,7,0),"")</f>
        <v>Vandalized+No BB Design</v>
      </c>
      <c r="K2" s="110" t="s">
        <v>39105</v>
      </c>
      <c r="L2" s="111" t="str">
        <f>IFERROR(VLOOKUP(D2,DB!A:I,9,0),"")</f>
        <v>Latis</v>
      </c>
    </row>
    <row r="3" spans="1:16383" ht="31.5" customHeight="1">
      <c r="A3" s="106"/>
      <c r="B3" s="105" t="str">
        <f>IFERROR(VLOOKUP(D3,DB!A:K,11,0),"")</f>
        <v/>
      </c>
      <c r="C3" s="107"/>
      <c r="D3" s="105"/>
      <c r="E3" s="108"/>
      <c r="F3" s="109"/>
      <c r="G3" s="78">
        <f ca="1">IFERROR(NOW()-F3,"-")</f>
        <v>45952.197658449077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45952.197658449077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45952.197658449077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45952.197658449077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45952.197658449077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45952.197658449077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45952.197658449077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45952.197658449077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45952.197658449077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45952.197658449077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45952.197658449077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45952.197658449077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45952.197658449077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45952.197658449077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45952.197658449077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45952.197658449077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45952.197658449077</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