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93" documentId="13_ncr:1_{F6CB121F-512D-4AA6-A0C1-0FB36C537598}" xr6:coauthVersionLast="47" xr6:coauthVersionMax="47" xr10:uidLastSave="{E3F0B24F-6193-45BF-A601-26F89AF3E84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B10" i="6"/>
  <c r="B11" i="6"/>
  <c r="B12" i="6"/>
  <c r="B13" i="6"/>
  <c r="B14"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I7" i="6"/>
  <c r="J7" i="6"/>
  <c r="L7" i="6"/>
  <c r="I8" i="6"/>
  <c r="J8" i="6"/>
  <c r="L8" i="6"/>
  <c r="I9" i="6"/>
  <c r="J9" i="6"/>
  <c r="L9" i="6"/>
  <c r="I10" i="6"/>
  <c r="J10" i="6"/>
  <c r="L10" i="6"/>
  <c r="I11" i="6"/>
  <c r="J11" i="6"/>
  <c r="L11" i="6"/>
  <c r="I12" i="6"/>
  <c r="J12" i="6"/>
  <c r="L12" i="6"/>
  <c r="I13" i="6"/>
  <c r="J13" i="6"/>
  <c r="L13"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<sst xmlns="http://schemas.openxmlformats.org/spreadsheetml/2006/main" count="178588" uniqueCount="39078">
  <si>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</si>
  <si>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</si>
  <si>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</si>
  <si>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</si>
  <si>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</si>
  <si>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</si>
  <si>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</si>
  <si>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</si>
  <si>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</si>
  <si>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</si>
  <si>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</si>
  <si>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</si>
  <si>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</si>
  <si>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</si>
  <si>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</si>
  <si>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</si>
  <si>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</si>
  <si>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</si>
  <si>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</si>
  <si>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</si>
  <si>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</si>
  <si>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</si>
  <si>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</si>
  <si>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</si>
  <si>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</si>
  <si>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</si>
  <si>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</si>
  <si>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</si>
  <si>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</si>
  <si>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</si>
  <si>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</si>
  <si>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</si>
  <si>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</si>
  <si>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</si>
  <si>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</si>
  <si>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</si>
  <si>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</si>
  <si>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</si>
  <si>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</si>
  <si>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</si>
  <si>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</si>
  <si>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</si>
  <si>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</si>
  <si>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</si>
  <si>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</si>
  <si>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</si>
  <si>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</si>
  <si>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</si>
  <si>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</si>
  <si>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</si>
  <si>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</si>
  <si>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</si>
  <si>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</si>
  <si>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</si>
  <si>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</si>
  <si>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</si>
  <si>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</si>
  <si>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</si>
  <si>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</si>
  <si>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</si>
  <si>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</si>
  <si>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</si>
  <si>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</si>
  <si>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</si>
  <si>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</si>
  <si>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</si>
  <si>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</si>
  <si>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</si>
  <si>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</si>
  <si>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</si>
  <si>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</si>
  <si>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</si>
  <si>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</si>
  <si>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</si>
  <si>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</si>
  <si>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</si>
  <si>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</si>
  <si>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</si>
  <si>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</si>
  <si>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</si>
  <si>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</si>
  <si>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</si>
  <si>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</si>
  <si>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</si>
  <si>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</si>
  <si>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</si>
  <si>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</si>
  <si>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</si>
  <si>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</si>
  <si>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</si>
  <si>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</si>
  <si>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</si>
  <si>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</si>
  <si>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</si>
  <si>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</si>
  <si>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</si>
  <si>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</si>
  <si>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</si>
  <si>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</si>
  <si>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</si>
  <si>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</si>
  <si>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</si>
  <si>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</si>
  <si>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</si>
  <si>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</si>
  <si>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</si>
  <si>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</si>
  <si>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</si>
  <si>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</si>
  <si>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</si>
  <si>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</si>
  <si>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</si>
  <si>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</si>
  <si>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</si>
  <si>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</si>
  <si>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</si>
  <si>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</si>
  <si>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</si>
  <si>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</si>
  <si>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</si>
  <si>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</si>
  <si>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</si>
  <si>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</si>
  <si>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</si>
  <si>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</si>
  <si>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</si>
  <si>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</si>
  <si>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</si>
  <si>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</si>
  <si>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</si>
  <si>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</si>
  <si>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</si>
  <si>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</si>
  <si>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</si>
  <si>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</si>
  <si>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</si>
  <si>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</si>
  <si>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</si>
  <si>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</si>
  <si>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</si>
  <si>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</si>
  <si>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</si>
  <si>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</si>
  <si>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</si>
  <si>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</si>
  <si>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</si>
  <si>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</si>
  <si>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</si>
  <si>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</si>
  <si>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</si>
  <si>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</si>
  <si>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</si>
  <si>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</si>
  <si>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</si>
  <si>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</si>
  <si>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</si>
  <si>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</si>
  <si>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</si>
  <si>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</si>
  <si>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</si>
  <si>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</si>
  <si>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</si>
  <si>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</si>
  <si>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</si>
  <si>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</si>
  <si>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</si>
  <si>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</si>
  <si>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</si>
  <si>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</si>
  <si>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</si>
  <si>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</si>
  <si>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</si>
  <si>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</si>
  <si>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</si>
  <si>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</si>
  <si>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</si>
  <si>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</si>
  <si>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</si>
  <si>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</si>
  <si>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</si>
  <si>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</si>
  <si>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</si>
  <si>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</si>
  <si>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</si>
  <si>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</si>
  <si>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</si>
  <si>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</si>
  <si>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</si>
  <si>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</si>
  <si>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</si>
  <si>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</si>
  <si>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</si>
  <si>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</si>
  <si>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</si>
  <si>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</si>
  <si>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</si>
  <si>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</si>
  <si>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</si>
  <si>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</si>
  <si>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</si>
  <si>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</si>
  <si>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</si>
  <si>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</si>
  <si>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</si>
  <si>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</si>
  <si>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</si>
  <si>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</si>
  <si>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</si>
  <si>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</si>
  <si>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</si>
  <si>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</si>
  <si>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</si>
  <si>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</si>
  <si>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</si>
  <si>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</si>
  <si>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</si>
  <si>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</si>
  <si>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</si>
  <si>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</si>
  <si>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</si>
  <si>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</si>
  <si>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</si>
  <si>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</si>
  <si>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</si>
  <si>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</si>
  <si>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</si>
  <si>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</si>
  <si>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</si>
  <si>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</si>
  <si>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</si>
  <si>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</si>
  <si>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</si>
  <si>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</si>
  <si>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</si>
  <si>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</si>
  <si>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</si>
  <si>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</si>
  <si>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</si>
  <si>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</si>
  <si>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</si>
  <si>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</si>
  <si>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</si>
  <si>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</si>
  <si>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</si>
  <si>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</si>
  <si>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</si>
  <si>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</si>
  <si>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</si>
  <si>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</si>
  <si>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</si>
  <si>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</si>
  <si>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</si>
  <si>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</si>
  <si>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</si>
  <si>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</si>
  <si>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</si>
  <si>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</si>
  <si>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</si>
  <si>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</si>
  <si>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</si>
  <si>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</si>
  <si>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</si>
  <si>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</si>
  <si>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</si>
  <si>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</si>
  <si>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</si>
  <si>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</si>
  <si>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</si>
  <si>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</si>
  <si>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</si>
  <si>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</si>
  <si>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</si>
  <si>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</si>
  <si>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</si>
  <si>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</si>
  <si>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</si>
  <si>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</si>
  <si>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</si>
  <si>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</si>
  <si>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</si>
  <si>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</si>
  <si>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</si>
  <si>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</si>
  <si>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</si>
  <si>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</si>
  <si>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</si>
  <si>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</si>
  <si>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</si>
  <si>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</si>
  <si>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</si>
  <si>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</si>
  <si>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</si>
  <si>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</si>
  <si>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</si>
  <si>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</si>
  <si>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</si>
  <si>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</si>
  <si>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</si>
  <si>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</si>
  <si>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</si>
  <si>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</si>
  <si>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</si>
  <si>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</si>
  <si>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</si>
  <si>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</si>
  <si>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</si>
  <si>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</si>
  <si>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</si>
  <si>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</si>
  <si>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</si>
  <si>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</si>
  <si>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</si>
  <si>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</si>
  <si>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</si>
  <si>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</si>
  <si>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</si>
  <si>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</si>
  <si>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</si>
  <si>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</si>
  <si>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</si>
  <si>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</si>
  <si>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</si>
  <si>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</si>
  <si>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</si>
  <si>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</si>
  <si>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</si>
  <si>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</si>
  <si>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</si>
  <si>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</si>
  <si>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</si>
  <si>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</si>
  <si>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</si>
  <si>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</si>
  <si>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</si>
  <si>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</si>
  <si>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</si>
  <si>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</si>
  <si>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</si>
  <si>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</si>
  <si>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</si>
  <si>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</si>
  <si>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</si>
  <si>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</si>
  <si>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</si>
  <si>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</si>
  <si>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</si>
  <si>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</si>
  <si>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</si>
  <si>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</si>
  <si>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</si>
  <si>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</si>
  <si>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</si>
  <si>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</si>
  <si>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</si>
  <si>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</si>
  <si>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</si>
  <si>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</si>
  <si>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</si>
  <si>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</si>
  <si>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</si>
  <si>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</si>
  <si>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</si>
  <si>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</si>
  <si>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</si>
  <si>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</si>
  <si>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</si>
  <si>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</si>
  <si>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</si>
  <si>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</si>
  <si>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</si>
  <si>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</si>
  <si>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</si>
  <si>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</si>
  <si>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</si>
  <si>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</si>
  <si>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</si>
  <si>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</si>
  <si>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</si>
  <si>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</si>
  <si>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</si>
  <si>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</si>
  <si>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</si>
  <si>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</si>
  <si>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</si>
  <si>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</si>
  <si>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</si>
  <si>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</si>
  <si>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</si>
  <si>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</si>
  <si>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</si>
  <si>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</si>
  <si>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</si>
  <si>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</si>
  <si>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</si>
  <si>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</si>
  <si>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</si>
  <si>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</si>
  <si>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</si>
  <si>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</si>
  <si>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</si>
  <si>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</si>
  <si>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</si>
  <si>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</si>
  <si>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</si>
  <si>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</si>
  <si>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</si>
  <si>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</si>
  <si>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</si>
  <si>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</si>
  <si>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</si>
  <si>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</si>
  <si>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</si>
  <si>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</si>
  <si>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</si>
  <si>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</si>
  <si>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</si>
  <si>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</si>
  <si>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</si>
  <si>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</si>
  <si>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</si>
  <si>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</si>
  <si>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</si>
  <si>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</si>
  <si>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</si>
  <si>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</si>
  <si>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</si>
  <si>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</si>
  <si>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</si>
  <si>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</si>
  <si>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</si>
  <si>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</si>
  <si>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</si>
  <si>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</si>
  <si>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</si>
  <si>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</si>
  <si>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</si>
  <si>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</si>
  <si>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</si>
  <si>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</si>
  <si>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</si>
  <si>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</si>
  <si>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</si>
  <si>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</si>
  <si>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</si>
  <si>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</si>
  <si>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</si>
  <si>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</si>
  <si>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</si>
  <si>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</si>
  <si>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</si>
  <si>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</si>
  <si>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</si>
  <si>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</si>
  <si>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</si>
  <si>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</si>
  <si>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</si>
  <si>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</si>
  <si>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</si>
  <si>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</si>
  <si>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</si>
  <si>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</si>
  <si>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</si>
  <si>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</si>
  <si>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</si>
  <si>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</si>
  <si>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</si>
  <si>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</si>
  <si>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</si>
  <si>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</si>
  <si>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</si>
  <si>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</si>
  <si>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</si>
  <si>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</si>
  <si>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</si>
  <si>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</si>
  <si>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</si>
  <si>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</si>
  <si>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</si>
  <si>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</si>
  <si>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</si>
  <si>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</si>
  <si>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</si>
  <si>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</si>
  <si>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</si>
  <si>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</si>
  <si>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</si>
  <si>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</si>
  <si>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</si>
  <si>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</si>
  <si>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</si>
  <si>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</si>
  <si>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</si>
  <si>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</si>
  <si>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</si>
  <si>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</si>
  <si>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</si>
  <si>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</si>
  <si>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</si>
  <si>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</si>
  <si>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</si>
  <si>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</si>
  <si>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</si>
  <si>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</si>
  <si>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</si>
  <si>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</si>
  <si>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</si>
  <si>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</si>
  <si>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</si>
  <si>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</si>
  <si>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</si>
  <si>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</si>
  <si>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</si>
  <si>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</si>
  <si>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</si>
  <si>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</si>
  <si>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</si>
  <si>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</si>
  <si>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</si>
  <si>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</si>
  <si>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</si>
  <si>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</si>
  <si>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</si>
  <si>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</si>
  <si>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</si>
  <si>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</si>
  <si>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</si>
  <si>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</si>
  <si>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</si>
  <si>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</si>
  <si>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</si>
  <si>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</si>
  <si>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</si>
  <si>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</si>
  <si>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</si>
  <si>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</si>
  <si>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</si>
  <si>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</si>
  <si>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</si>
  <si>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</si>
  <si>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</si>
  <si>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</si>
  <si>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</si>
  <si>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</si>
  <si>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</si>
  <si>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</si>
  <si>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</si>
  <si>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</si>
  <si>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</si>
  <si>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</si>
  <si>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</si>
  <si>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</si>
  <si>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</si>
  <si>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</si>
  <si>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</si>
  <si>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</si>
  <si>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</si>
  <si>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</si>
  <si>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</si>
  <si>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</si>
  <si>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</si>
  <si>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</si>
  <si>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</si>
  <si>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</si>
  <si>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</si>
  <si>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</si>
  <si>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</si>
  <si>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</si>
  <si>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</si>
  <si>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</si>
  <si>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</si>
  <si>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</si>
  <si>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</si>
  <si>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</si>
  <si>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</si>
  <si>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</si>
  <si>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</si>
  <si>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</si>
  <si>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</si>
  <si>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</si>
  <si>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</si>
  <si>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</si>
  <si>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</si>
  <si>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</si>
  <si>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</si>
  <si>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</si>
  <si>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</si>
  <si>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</si>
  <si>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</si>
  <si>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</si>
  <si>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</si>
  <si>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</si>
  <si>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</si>
  <si>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</si>
  <si>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</si>
  <si>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</si>
  <si>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</si>
  <si>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</si>
  <si>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</si>
  <si>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</si>
  <si>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</si>
  <si>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</si>
  <si>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</si>
  <si>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</si>
  <si>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</si>
  <si>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</si>
  <si>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</si>
  <si>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</si>
  <si>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</si>
  <si>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</si>
  <si>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</si>
  <si>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</si>
  <si>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</si>
  <si>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</si>
  <si>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</si>
  <si>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</si>
  <si>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</si>
  <si>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</si>
  <si>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</si>
  <si>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</si>
  <si>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</si>
  <si>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</si>
  <si>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</si>
  <si>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</si>
  <si>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</si>
  <si>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</si>
  <si>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</si>
  <si>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</si>
  <si>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</si>
  <si>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</si>
  <si>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</si>
  <si>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</si>
  <si>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</si>
  <si>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</si>
  <si>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</si>
  <si>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</si>
  <si>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</si>
  <si>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</si>
  <si>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</si>
  <si>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</si>
  <si>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</si>
  <si>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</si>
  <si>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</si>
  <si>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</si>
  <si>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</si>
  <si>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</si>
  <si>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</si>
  <si>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</si>
  <si>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</si>
  <si>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</si>
  <si>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</si>
  <si>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</si>
  <si>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</si>
  <si>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</si>
  <si>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</si>
  <si>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</si>
  <si>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</si>
  <si>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</si>
  <si>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</si>
  <si>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</si>
  <si>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</si>
  <si>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</si>
  <si>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</si>
  <si>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</si>
  <si>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</si>
  <si>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</si>
  <si>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</si>
  <si>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</si>
  <si>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</si>
  <si>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</si>
  <si>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</si>
  <si>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</si>
  <si>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</si>
  <si>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</si>
  <si>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</si>
  <si>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</si>
  <si>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</si>
  <si>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</si>
  <si>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</si>
  <si>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</si>
  <si>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</si>
  <si>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</si>
  <si>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</si>
  <si>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</si>
  <si>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</si>
  <si>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</si>
  <si>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</si>
  <si>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</si>
  <si>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</si>
  <si>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</si>
  <si>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</si>
  <si>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</si>
  <si>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</si>
  <si>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</si>
  <si>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</si>
  <si>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</si>
  <si>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</si>
  <si>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</si>
  <si>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</si>
  <si>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</si>
  <si>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</si>
  <si>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</si>
  <si>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</si>
  <si>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</si>
  <si>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</si>
  <si>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</si>
  <si>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</si>
  <si>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</si>
  <si>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</si>
  <si>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</si>
  <si>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</si>
  <si>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</si>
  <si>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</si>
  <si>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</si>
  <si>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</si>
  <si>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</si>
  <si>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</si>
  <si>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</si>
  <si>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</si>
  <si>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</si>
  <si>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</si>
  <si>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</si>
  <si>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</si>
  <si>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</si>
  <si>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</si>
  <si>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</si>
  <si>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</si>
  <si>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</si>
  <si>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</si>
  <si>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</si>
  <si>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</si>
  <si>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</si>
  <si>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</si>
  <si>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</si>
  <si>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</si>
  <si>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</si>
  <si>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</si>
  <si>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</si>
  <si>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</si>
  <si>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</si>
  <si>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</si>
  <si>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</si>
  <si>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</si>
  <si>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</si>
  <si>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</si>
  <si>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</si>
  <si>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</si>
  <si>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</si>
  <si>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</si>
  <si>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</si>
  <si>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</si>
  <si>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</si>
  <si>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</si>
  <si>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</si>
  <si>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</si>
  <si>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</si>
  <si>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</si>
  <si>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</si>
  <si>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</si>
  <si>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</si>
  <si>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</si>
  <si>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</si>
  <si>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</si>
  <si>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</si>
  <si>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</si>
  <si>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</si>
  <si>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</si>
  <si>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</si>
  <si>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</si>
  <si>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</si>
  <si>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</si>
  <si>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</si>
  <si>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</si>
  <si>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</si>
  <si>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</si>
  <si>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</si>
  <si>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</si>
  <si>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</si>
  <si>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</si>
  <si>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</si>
  <si>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</si>
  <si>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</si>
  <si>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</si>
  <si>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</si>
  <si>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</si>
  <si>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</si>
  <si>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</si>
  <si>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</si>
  <si>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</si>
  <si>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</si>
  <si>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</si>
  <si>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</si>
  <si>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</si>
  <si>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</si>
  <si>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</si>
  <si>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</si>
  <si>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</si>
  <si>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</si>
  <si>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</si>
  <si>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</si>
  <si>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</si>
  <si>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</si>
  <si>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</si>
  <si>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</si>
  <si>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</si>
  <si>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</si>
  <si>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</si>
  <si>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</si>
  <si>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</si>
  <si>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</si>
  <si>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</si>
  <si>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</si>
  <si>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</si>
  <si>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</si>
  <si>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</si>
  <si>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</si>
  <si>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</si>
  <si>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</si>
  <si>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</si>
  <si>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</si>
  <si>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</si>
  <si>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</si>
  <si>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</si>
  <si>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</si>
  <si>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</si>
  <si>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</si>
  <si>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</si>
  <si>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</si>
  <si>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</si>
  <si>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</si>
  <si>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</si>
  <si>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</si>
  <si>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</si>
  <si>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</si>
  <si>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</si>
  <si>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</si>
  <si>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</si>
  <si>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</si>
  <si>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</si>
  <si>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</si>
  <si>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</si>
  <si>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</si>
  <si>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</si>
  <si>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</si>
  <si>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</si>
  <si>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</si>
  <si>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</si>
  <si>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</si>
  <si>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</si>
  <si>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</si>
  <si>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</si>
  <si>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</si>
  <si>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</si>
  <si>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</si>
  <si>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</si>
  <si>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</si>
  <si>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</si>
  <si>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</si>
  <si>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</si>
  <si>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</si>
  <si>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</si>
  <si>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</si>
  <si>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</si>
  <si>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</si>
  <si>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</si>
  <si>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</si>
  <si>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</si>
  <si>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</si>
  <si>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</si>
  <si>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</si>
  <si>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</si>
  <si>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</si>
  <si>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</si>
  <si>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</si>
  <si>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</si>
  <si>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</si>
  <si>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</si>
  <si>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</si>
  <si>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</si>
  <si>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</si>
  <si>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</si>
  <si>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</si>
  <si>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</si>
  <si>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</si>
  <si>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</si>
  <si>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</si>
  <si>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</si>
  <si>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</si>
  <si>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</si>
  <si>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</si>
  <si>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</si>
  <si>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</si>
  <si>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</si>
  <si>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</si>
  <si>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</si>
  <si>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</si>
  <si>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</si>
  <si>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</si>
  <si>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</si>
  <si>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</si>
  <si>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</si>
  <si>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</si>
  <si>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</si>
  <si>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</si>
  <si>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</si>
  <si>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</si>
  <si>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</si>
  <si>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</si>
  <si>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</si>
  <si>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</si>
  <si>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</si>
  <si>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</si>
  <si>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</si>
  <si>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</si>
  <si>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</si>
  <si>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</si>
  <si>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</si>
  <si>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</si>
  <si>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</si>
  <si>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</si>
  <si>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</si>
  <si>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</si>
  <si>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</si>
  <si>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</si>
  <si>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</si>
  <si>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</si>
  <si>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</si>
  <si>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</si>
  <si>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</si>
  <si>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</si>
  <si>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</si>
  <si>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</si>
  <si>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</si>
  <si>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</si>
  <si>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</si>
  <si>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</si>
  <si>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</si>
  <si>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</si>
  <si>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</si>
  <si>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</si>
  <si>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</si>
  <si>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</si>
  <si>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</si>
  <si>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</si>
  <si>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</si>
  <si>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</si>
  <si>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</si>
  <si>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</si>
  <si>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</si>
  <si>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</si>
  <si>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</si>
  <si>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</si>
  <si>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</si>
  <si>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</si>
  <si>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</si>
  <si>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</si>
  <si>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</si>
  <si>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</si>
  <si>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</si>
  <si>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</si>
  <si>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</si>
  <si>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</si>
  <si>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</si>
  <si>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</si>
  <si>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</si>
  <si>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</si>
  <si>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</si>
  <si>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</si>
  <si>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</si>
  <si>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</si>
  <si>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</si>
  <si>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</si>
  <si>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</si>
  <si>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</si>
  <si>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</si>
  <si>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</si>
  <si>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</si>
  <si>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</si>
  <si>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</si>
  <si>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</si>
  <si>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</si>
  <si>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</si>
  <si>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</si>
  <si>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</si>
  <si>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</si>
  <si>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</si>
  <si>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</si>
  <si>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</si>
  <si>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</si>
  <si>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</si>
  <si>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</si>
  <si>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</si>
  <si>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</si>
  <si>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</si>
  <si>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</si>
  <si>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</si>
  <si>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</si>
  <si>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</si>
  <si>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</si>
  <si>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</si>
  <si>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</si>
  <si>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</si>
  <si>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</si>
  <si>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</si>
  <si>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</si>
  <si>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</si>
  <si>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</si>
  <si>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</si>
  <si>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</si>
  <si>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</si>
  <si>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</si>
  <si>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</si>
  <si>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</si>
  <si>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</si>
  <si>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</si>
  <si>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</si>
  <si>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</si>
  <si>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</si>
  <si>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</si>
  <si>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</si>
  <si>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</si>
  <si>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</si>
  <si>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</si>
  <si>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</si>
  <si>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</si>
  <si>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</si>
  <si>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</si>
  <si>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</si>
  <si>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</si>
  <si>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</si>
  <si>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</si>
  <si>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</si>
  <si>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</si>
  <si>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</si>
  <si>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</si>
  <si>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</si>
  <si>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</si>
  <si>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</si>
  <si>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</si>
  <si>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</si>
  <si>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</si>
  <si>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</si>
  <si>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</si>
  <si>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</si>
  <si>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</si>
  <si>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</si>
  <si>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</si>
  <si>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</si>
  <si>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</si>
  <si>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</si>
  <si>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</si>
  <si>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</si>
  <si>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</si>
  <si>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</si>
  <si>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</si>
  <si>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</si>
  <si>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</si>
  <si>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</si>
  <si>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</si>
  <si>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</si>
  <si>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</si>
  <si>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</si>
  <si>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</si>
  <si>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</si>
  <si>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</si>
  <si>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</si>
  <si>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</si>
  <si>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</si>
  <si>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</si>
  <si>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</si>
  <si>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</si>
  <si>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</si>
  <si>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</si>
  <si>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</si>
  <si>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</si>
  <si>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</si>
  <si>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</si>
  <si>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</si>
  <si>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</si>
  <si>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</si>
  <si>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</si>
  <si>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</si>
  <si>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</si>
  <si>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</si>
  <si>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</si>
  <si>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</si>
  <si>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</si>
  <si>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</si>
  <si>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</si>
  <si>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</si>
  <si>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</si>
  <si>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</si>
  <si>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</si>
  <si>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</si>
  <si>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</si>
  <si>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</si>
  <si>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</si>
  <si>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</si>
  <si>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</si>
  <si>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</si>
  <si>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</si>
  <si>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</si>
  <si>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</si>
  <si>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</si>
  <si>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</si>
  <si>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</si>
  <si>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</si>
  <si>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</si>
  <si>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</si>
  <si>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</si>
  <si>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</si>
  <si>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</si>
  <si>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</si>
  <si>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</si>
  <si>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</si>
  <si>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</si>
  <si>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</si>
  <si>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</si>
  <si>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</si>
  <si>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</si>
  <si>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</si>
  <si>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</si>
  <si>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</si>
  <si>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</si>
  <si>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</si>
  <si>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</si>
  <si>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</si>
  <si>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</si>
  <si>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</si>
  <si>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</si>
  <si>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</si>
  <si>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</si>
  <si>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</si>
  <si>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</si>
  <si>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</si>
  <si>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</si>
  <si>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</si>
  <si>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</si>
  <si>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</si>
  <si>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</si>
  <si>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</si>
  <si>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</si>
  <si>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</si>
  <si>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</si>
  <si>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</si>
  <si>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</si>
  <si>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</si>
  <si>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</si>
  <si>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</si>
  <si>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</si>
  <si>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</si>
  <si>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</si>
  <si>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</si>
  <si>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</si>
  <si>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</si>
  <si>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</si>
  <si>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</si>
  <si>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</si>
  <si>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</si>
  <si>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</si>
  <si>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</si>
  <si>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</si>
  <si>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</si>
  <si>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</si>
  <si>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</si>
  <si>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</si>
  <si>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</si>
  <si>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</si>
  <si>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</si>
  <si>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</si>
  <si>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</si>
  <si>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</si>
  <si>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</si>
  <si>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</si>
  <si>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</si>
  <si>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</si>
  <si>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</si>
  <si>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</si>
  <si>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</si>
  <si>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</si>
  <si>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</si>
  <si>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</si>
  <si>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</si>
  <si>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</si>
  <si>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</si>
  <si>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</si>
  <si>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</si>
  <si>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</si>
  <si>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</si>
  <si>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</si>
  <si>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</si>
  <si>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</si>
  <si>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</si>
  <si>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</si>
  <si>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</si>
  <si>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</si>
  <si>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</si>
  <si>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</si>
  <si>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</si>
  <si>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</si>
  <si>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</si>
  <si>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</si>
  <si>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</si>
  <si>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</si>
  <si>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</si>
  <si>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</si>
  <si>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</si>
  <si>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</si>
  <si>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</si>
  <si>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</si>
  <si>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</si>
  <si>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</si>
  <si>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</si>
  <si>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</si>
  <si>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</si>
  <si>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</si>
  <si>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</si>
  <si>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</si>
  <si>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</si>
  <si>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</si>
  <si>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</si>
  <si>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</si>
  <si>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</si>
  <si>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</si>
  <si>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</si>
  <si>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</si>
  <si>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</si>
  <si>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</si>
  <si>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</si>
  <si>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</si>
  <si>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</si>
  <si>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</si>
  <si>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</si>
  <si>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</si>
  <si>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</si>
  <si>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</si>
  <si>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</si>
  <si>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</si>
  <si>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</si>
  <si>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</si>
  <si>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</si>
  <si>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</si>
  <si>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</si>
  <si>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</si>
  <si>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</si>
  <si>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</si>
  <si>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</si>
  <si>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</si>
  <si>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</si>
  <si>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</si>
  <si>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</si>
  <si>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</si>
  <si>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</si>
  <si>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</si>
  <si>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</si>
  <si>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</si>
  <si>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</si>
  <si>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</si>
  <si>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</si>
  <si>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</si>
  <si>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</si>
  <si>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</si>
  <si>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</si>
  <si>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</si>
  <si>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</si>
  <si>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</si>
  <si>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</si>
  <si>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</si>
  <si>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</si>
  <si>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</si>
  <si>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</si>
  <si>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</si>
  <si>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</si>
  <si>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</si>
  <si>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</si>
  <si>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</si>
  <si>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</si>
  <si>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</si>
  <si>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</si>
  <si>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</si>
  <si>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</si>
  <si>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</si>
  <si>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</si>
  <si>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</si>
  <si>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</si>
  <si>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</si>
  <si>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</si>
  <si>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</si>
  <si>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</si>
  <si>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</si>
  <si>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</si>
  <si>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</si>
  <si>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</si>
  <si>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</si>
  <si>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</si>
  <si>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</si>
  <si>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</si>
  <si>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</si>
  <si>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</si>
  <si>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</si>
  <si>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</si>
  <si>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</si>
  <si>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</si>
  <si>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</si>
  <si>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</si>
  <si>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</si>
  <si>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</si>
  <si>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</si>
  <si>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</si>
  <si>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</si>
  <si>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</si>
  <si>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</si>
  <si>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</si>
  <si>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</si>
  <si>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</si>
  <si>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</si>
  <si>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</si>
  <si>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</si>
  <si>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</si>
  <si>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</si>
  <si>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</si>
  <si>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</si>
  <si>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</si>
  <si>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</si>
  <si>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</si>
  <si>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</si>
  <si>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</si>
  <si>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</si>
  <si>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</si>
  <si>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</si>
  <si>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</si>
  <si>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</si>
  <si>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</si>
  <si>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</si>
  <si>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</si>
  <si>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</si>
  <si>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</si>
  <si>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</si>
  <si>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</si>
  <si>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</si>
  <si>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</si>
  <si>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</si>
  <si>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</si>
  <si>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</si>
  <si>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</si>
  <si>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</si>
  <si>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</si>
  <si>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</si>
  <si>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</si>
  <si>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</si>
  <si>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</si>
  <si>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</si>
  <si>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</si>
  <si>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</si>
  <si>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</si>
  <si>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</si>
  <si>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</si>
  <si>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</si>
  <si>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</si>
  <si>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</si>
  <si>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</si>
  <si>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</si>
  <si>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</si>
  <si>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</si>
  <si>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</si>
  <si>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</si>
  <si>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</si>
  <si>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</si>
  <si>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</si>
  <si>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</si>
  <si>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</si>
  <si>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</si>
  <si>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</si>
  <si>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</si>
  <si>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</si>
  <si>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</si>
  <si>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</si>
  <si>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</si>
  <si>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</si>
  <si>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</si>
  <si>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</si>
  <si>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</si>
  <si>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</si>
  <si>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</si>
  <si>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</si>
  <si>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</si>
  <si>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</si>
  <si>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</si>
  <si>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</si>
  <si>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</si>
  <si>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</si>
  <si>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</si>
  <si>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</si>
  <si>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</si>
  <si>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</si>
  <si>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</si>
  <si>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</si>
  <si>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</si>
  <si>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</si>
  <si>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</si>
  <si>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</si>
  <si>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</si>
  <si>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</si>
  <si>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</si>
  <si>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</si>
  <si>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</si>
  <si>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</si>
  <si>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</si>
  <si>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</si>
  <si>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</si>
  <si>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</si>
  <si>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</si>
  <si>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</si>
  <si>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</si>
  <si>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</si>
  <si>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</si>
  <si>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</si>
  <si>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</si>
  <si>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</si>
  <si>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</si>
  <si>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</si>
  <si>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</si>
  <si>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</si>
  <si>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</si>
  <si>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</si>
  <si>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</si>
  <si>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</si>
  <si>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</si>
  <si>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</si>
  <si>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</si>
  <si>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</si>
  <si>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</si>
  <si>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</si>
  <si>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</si>
  <si>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</si>
  <si>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</si>
  <si>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</si>
  <si>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</si>
  <si>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</si>
  <si>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</si>
  <si>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</si>
  <si>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</si>
  <si>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</si>
  <si>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</si>
  <si>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</si>
  <si>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</si>
  <si>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</si>
  <si>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</si>
  <si>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</si>
  <si>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</si>
  <si>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</si>
  <si>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</si>
  <si>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</si>
  <si>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</si>
  <si>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</si>
  <si>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</si>
  <si>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</si>
  <si>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</si>
  <si>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</si>
  <si>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</si>
  <si>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</si>
  <si>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</si>
  <si>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</si>
  <si>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</si>
  <si>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</si>
  <si>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</si>
  <si>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</si>
  <si>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</si>
  <si>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</si>
  <si>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</si>
  <si>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</si>
  <si>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</si>
  <si>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</si>
  <si>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</si>
  <si>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</si>
  <si>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</si>
  <si>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</si>
  <si>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</si>
  <si>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</si>
  <si>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</si>
  <si>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</si>
  <si>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</si>
  <si>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</si>
  <si>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</si>
  <si>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</si>
  <si>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</si>
  <si>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</si>
  <si>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</si>
  <si>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</si>
  <si>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</si>
  <si>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</si>
  <si>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</si>
  <si>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</si>
  <si>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</si>
  <si>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</si>
  <si>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</si>
  <si>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</si>
  <si>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</si>
  <si>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</si>
  <si>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</si>
  <si>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</si>
  <si>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</si>
  <si>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</si>
  <si>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</si>
  <si>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</si>
  <si>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</si>
  <si>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</si>
  <si>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</si>
  <si>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</si>
  <si>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</si>
  <si>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</si>
  <si>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</si>
  <si>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</si>
  <si>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</si>
  <si>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</si>
  <si>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</si>
  <si>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</si>
  <si>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</si>
  <si>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</si>
  <si>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</si>
  <si>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</si>
  <si>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</si>
  <si>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</si>
  <si>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</si>
  <si>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</si>
  <si>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</si>
  <si>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</si>
  <si>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</si>
  <si>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</si>
  <si>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</si>
  <si>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</si>
  <si>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</si>
  <si>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</si>
  <si>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</si>
  <si>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</si>
  <si>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</si>
  <si>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</si>
  <si>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</si>
  <si>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</si>
  <si>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</si>
  <si>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</si>
  <si>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</si>
  <si>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</si>
  <si>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</si>
  <si>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</si>
  <si>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</si>
  <si>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</si>
  <si>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</si>
  <si>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</si>
  <si>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</si>
  <si>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</si>
  <si>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</si>
  <si>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</si>
  <si>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</si>
  <si>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</si>
  <si>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</si>
  <si>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</si>
  <si>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</si>
  <si>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</si>
  <si>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</si>
  <si>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</si>
  <si>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</si>
  <si>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</si>
  <si>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</si>
  <si>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</si>
  <si>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</si>
  <si>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</si>
  <si>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</si>
  <si>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</si>
  <si>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</si>
  <si>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</si>
  <si>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</si>
  <si>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</si>
  <si>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</si>
  <si>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</si>
  <si>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</si>
  <si>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</si>
  <si>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</si>
  <si>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</si>
  <si>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</si>
  <si>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</si>
  <si>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</si>
  <si>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</si>
  <si>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</si>
  <si>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</si>
  <si>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</si>
  <si>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</si>
  <si>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</si>
  <si>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</si>
  <si>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</si>
  <si>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</si>
  <si>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</si>
  <si>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</si>
  <si>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</si>
  <si>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</si>
  <si>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</si>
  <si>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</si>
  <si>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</si>
  <si>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</si>
  <si>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</si>
  <si>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</si>
  <si>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</si>
  <si>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</si>
  <si>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</si>
  <si>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</si>
  <si>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</si>
  <si>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</si>
  <si>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</si>
  <si>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</si>
  <si>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</si>
  <si>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</si>
  <si>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</si>
  <si>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</si>
  <si>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</si>
  <si>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</si>
  <si>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</si>
  <si>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</si>
  <si>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</si>
  <si>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</si>
  <si>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</si>
  <si>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</si>
  <si>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</si>
  <si>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</si>
  <si>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</si>
  <si>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</si>
  <si>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</si>
  <si>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</si>
  <si>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</si>
  <si>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</si>
  <si>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</si>
  <si>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</si>
  <si>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</si>
  <si>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</si>
  <si>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</si>
  <si>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</si>
  <si>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</si>
  <si>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</si>
  <si>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</si>
  <si>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</si>
  <si>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</si>
  <si>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</si>
  <si>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</si>
  <si>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</si>
  <si>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</si>
  <si>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</si>
  <si>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</si>
  <si>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</si>
  <si>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</si>
  <si>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</si>
  <si>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</si>
  <si>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</si>
  <si>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</si>
  <si>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</si>
  <si>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</si>
  <si>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</si>
  <si>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</si>
  <si>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</si>
  <si>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</si>
  <si>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</si>
  <si>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</si>
  <si>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</si>
  <si>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</si>
  <si>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</si>
  <si>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</si>
  <si>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</si>
  <si>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</si>
  <si>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</si>
  <si>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</si>
  <si>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</si>
  <si>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</si>
  <si>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</si>
  <si>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</si>
  <si>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</si>
  <si>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</si>
  <si>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</si>
  <si>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</si>
  <si>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</si>
  <si>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</si>
  <si>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</si>
  <si>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</si>
  <si>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</si>
  <si>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</si>
  <si>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</si>
  <si>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</si>
  <si>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</si>
  <si>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</si>
  <si>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</si>
  <si>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</si>
  <si>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</si>
  <si>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</si>
  <si>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</si>
  <si>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</si>
  <si>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</si>
  <si>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</si>
  <si>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</si>
  <si>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</si>
  <si>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</si>
  <si>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</si>
  <si>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</si>
  <si>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</si>
  <si>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</si>
  <si>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</si>
  <si>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</si>
  <si>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</si>
  <si>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</si>
  <si>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</si>
  <si>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</si>
  <si>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</si>
  <si>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</si>
  <si>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</si>
  <si>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</si>
  <si>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</si>
  <si>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</si>
  <si>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</si>
  <si>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</si>
  <si>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</si>
  <si>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</si>
  <si>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</si>
  <si>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</si>
  <si>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</si>
  <si>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</si>
  <si>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</si>
  <si>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</si>
  <si>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</si>
  <si>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</si>
  <si>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</si>
  <si>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</si>
  <si>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</si>
  <si>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</si>
  <si>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</si>
  <si>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</si>
  <si>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</si>
  <si>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</si>
  <si>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</si>
  <si>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</si>
  <si>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</si>
  <si>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</si>
  <si>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</si>
  <si>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</si>
  <si>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</si>
  <si>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</si>
  <si>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</si>
  <si>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</si>
  <si>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</si>
  <si>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</si>
  <si>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</si>
  <si>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</si>
  <si>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</si>
  <si>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</si>
  <si>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</si>
  <si>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</si>
  <si>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</si>
  <si>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</si>
  <si>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</si>
  <si>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</si>
  <si>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</si>
  <si>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</si>
  <si>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</si>
  <si>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</si>
  <si>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</si>
  <si>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</si>
  <si>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</si>
  <si>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</si>
  <si>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</si>
  <si>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</si>
  <si>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</si>
  <si>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</si>
  <si>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</si>
  <si>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</si>
  <si>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</si>
  <si>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</si>
  <si>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</si>
  <si>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</si>
  <si>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</si>
  <si>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</si>
  <si>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</si>
  <si>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</si>
  <si>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</si>
  <si>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</si>
  <si>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</si>
  <si>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</si>
  <si>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</si>
  <si>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</si>
  <si>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</si>
  <si>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</si>
  <si>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</si>
  <si>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</si>
  <si>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</si>
  <si>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</si>
  <si>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</si>
  <si>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</si>
  <si>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</si>
  <si>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</si>
  <si>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</si>
  <si>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</si>
  <si>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</si>
  <si>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</si>
  <si>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</si>
  <si>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</si>
  <si>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</si>
  <si>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</si>
  <si>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</si>
  <si>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</si>
  <si>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</si>
  <si>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</si>
  <si>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</si>
  <si>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</si>
  <si>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</si>
  <si>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</si>
  <si>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</si>
  <si>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</si>
  <si>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</si>
  <si>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</si>
  <si>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</si>
  <si>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</si>
  <si>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</si>
  <si>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</si>
  <si>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</si>
  <si>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</si>
  <si>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</si>
  <si>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</si>
  <si>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</si>
  <si>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</si>
  <si>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</si>
  <si>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</si>
  <si>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</si>
  <si>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</si>
  <si>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</si>
  <si>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</si>
  <si>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</si>
  <si>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</si>
  <si>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</si>
  <si>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</si>
  <si>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</si>
  <si>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</si>
  <si>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</si>
  <si>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</si>
  <si>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</si>
  <si>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</si>
  <si>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</si>
  <si>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</si>
  <si>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</si>
  <si>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</si>
  <si>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</si>
  <si>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</si>
  <si>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</si>
  <si>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</si>
  <si>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</si>
  <si>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</si>
  <si>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</si>
  <si>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</si>
  <si>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</si>
  <si>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</si>
  <si>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</si>
  <si>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</si>
  <si>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</si>
  <si>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</si>
  <si>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</si>
  <si>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</si>
  <si>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</si>
  <si>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</si>
  <si>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</si>
  <si>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</si>
  <si>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</si>
  <si>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</si>
  <si>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</si>
  <si>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</si>
  <si>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</si>
  <si>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</si>
  <si>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</si>
  <si>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</si>
  <si>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</si>
  <si>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</si>
  <si>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</si>
  <si>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</si>
  <si>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</si>
  <si>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</si>
  <si>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</si>
  <si>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</si>
  <si>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</si>
  <si>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</si>
  <si>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</si>
  <si>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</si>
  <si>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</si>
  <si>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</si>
  <si>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</si>
  <si>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</si>
  <si>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</si>
  <si>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</si>
  <si>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</si>
  <si>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</si>
  <si>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</si>
  <si>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</si>
  <si>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</si>
  <si>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</si>
  <si>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</si>
  <si>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</si>
  <si>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</si>
  <si>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</si>
  <si>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</si>
  <si>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</si>
  <si>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</si>
  <si>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</si>
  <si>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</si>
  <si>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</si>
  <si>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</si>
  <si>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</si>
  <si>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</si>
  <si>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</si>
  <si>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</si>
  <si>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</si>
  <si>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</si>
  <si>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</si>
  <si>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</si>
  <si>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</si>
  <si>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</si>
  <si>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</si>
  <si>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</si>
  <si>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</si>
  <si>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</si>
  <si>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</si>
  <si>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</si>
  <si>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</si>
  <si>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</si>
  <si>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</si>
  <si>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</si>
  <si>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</si>
  <si>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</si>
  <si>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</si>
  <si>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</si>
  <si>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</si>
  <si>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</si>
  <si>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</si>
  <si>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</si>
  <si>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</si>
  <si>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</si>
  <si>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</si>
  <si>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</si>
  <si>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</si>
  <si>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</si>
  <si>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</si>
  <si>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</si>
  <si>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</si>
  <si>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</si>
  <si>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</si>
  <si>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</si>
  <si>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</si>
  <si>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</si>
  <si>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</si>
  <si>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</si>
  <si>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</si>
  <si>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</si>
  <si>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</si>
  <si>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</si>
  <si>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</si>
  <si>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</si>
  <si>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</si>
  <si>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</si>
  <si>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</si>
  <si>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</si>
  <si>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</si>
  <si>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</si>
  <si>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</si>
  <si>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</si>
  <si>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</si>
  <si>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</si>
  <si>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</si>
  <si>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</si>
  <si>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</si>
  <si>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</si>
  <si>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</si>
  <si>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</si>
  <si>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</si>
  <si>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</si>
  <si>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</si>
  <si>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</si>
  <si>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</si>
  <si>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</si>
  <si>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</si>
  <si>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</si>
  <si>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</si>
  <si>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</si>
  <si>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</si>
  <si>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</si>
  <si>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</si>
  <si>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</si>
  <si>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</si>
  <si>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</si>
  <si>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</si>
  <si>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</si>
  <si>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</si>
  <si>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</si>
  <si>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</si>
  <si>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</si>
  <si>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</si>
  <si>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</si>
  <si>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</si>
  <si>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</si>
  <si>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</si>
  <si>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</si>
  <si>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</si>
  <si>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</si>
  <si>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</si>
  <si>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</si>
  <si>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</si>
  <si>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</si>
  <si>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</si>
  <si>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</si>
  <si>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</si>
  <si>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</si>
  <si>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</si>
  <si>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</si>
  <si>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</si>
  <si>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</si>
  <si>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</si>
  <si>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</si>
  <si>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</si>
  <si>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</si>
  <si>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</si>
  <si>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</si>
  <si>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</si>
  <si>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</si>
  <si>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</si>
  <si>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</si>
  <si>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</si>
  <si>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</si>
  <si>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</si>
  <si>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</si>
  <si>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</si>
  <si>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</si>
  <si>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</si>
  <si>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</si>
  <si>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</si>
  <si>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</si>
  <si>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</si>
  <si>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</si>
  <si>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</si>
  <si>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</si>
  <si>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</si>
  <si>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</si>
  <si>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</si>
  <si>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</si>
  <si>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</si>
  <si>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</si>
  <si>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</si>
  <si>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</si>
  <si>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</si>
  <si>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</si>
  <si>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</si>
  <si>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</si>
  <si>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</si>
  <si>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</si>
  <si>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</si>
  <si>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</si>
  <si>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</si>
  <si>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</si>
  <si>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</si>
  <si>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</si>
  <si>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</si>
  <si>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</si>
  <si>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</si>
  <si>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</si>
  <si>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</si>
  <si>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</si>
  <si>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</si>
  <si>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</si>
  <si>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</si>
  <si>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</si>
  <si>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</si>
  <si>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</si>
  <si>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</si>
  <si>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</si>
  <si>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</si>
  <si>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</si>
  <si>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</si>
  <si>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</si>
  <si>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</si>
  <si>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</si>
  <si>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</si>
  <si>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</si>
  <si>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</si>
  <si>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</si>
  <si>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</si>
  <si>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</si>
  <si>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</si>
  <si>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</si>
  <si>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</si>
  <si>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</si>
  <si>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</si>
  <si>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</si>
  <si>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</si>
  <si>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</si>
  <si>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</si>
  <si>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</si>
  <si>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</si>
  <si>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</si>
  <si>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</si>
  <si>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</si>
  <si>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</si>
  <si>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</si>
  <si>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</si>
  <si>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</si>
  <si>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</si>
  <si>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</si>
  <si>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</si>
  <si>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</si>
  <si>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</si>
  <si>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</si>
  <si>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</si>
  <si>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</si>
  <si>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</si>
  <si>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</si>
  <si>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</si>
  <si>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</si>
  <si>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</si>
  <si>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</si>
  <si>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</si>
  <si>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</si>
  <si>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</si>
  <si>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</si>
  <si>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</si>
  <si>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</si>
  <si>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</si>
  <si>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</si>
  <si>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</si>
  <si>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</si>
  <si>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</si>
  <si>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</si>
  <si>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</si>
  <si>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</si>
  <si>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</si>
  <si>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</si>
  <si>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</si>
  <si>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</si>
  <si>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</si>
  <si>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</si>
  <si>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</si>
  <si>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</si>
  <si>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</si>
  <si>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</si>
  <si>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</si>
  <si>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</si>
  <si>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</si>
  <si>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</si>
  <si>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</si>
  <si>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</si>
  <si>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</si>
  <si>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</si>
  <si>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</si>
  <si>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</si>
  <si>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</si>
  <si>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</si>
  <si>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</si>
  <si>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</si>
  <si>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</si>
  <si>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</si>
  <si>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</si>
  <si>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</si>
  <si>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</si>
  <si>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</si>
  <si>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</si>
  <si>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</si>
  <si>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</si>
  <si>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</si>
  <si>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</si>
  <si>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</si>
  <si>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</si>
  <si>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</si>
  <si>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</si>
  <si>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</si>
  <si>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</si>
  <si>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</si>
  <si>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</si>
  <si>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</si>
  <si>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</si>
  <si>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</si>
  <si>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</si>
  <si>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</si>
  <si>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</si>
  <si>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</si>
  <si>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</si>
  <si>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</si>
  <si>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</si>
  <si>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</si>
  <si>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</si>
  <si>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</si>
  <si>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</si>
  <si>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</si>
  <si>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</si>
  <si>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</si>
  <si>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</si>
  <si>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</si>
  <si>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</si>
  <si>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</si>
  <si>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</si>
  <si>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</si>
  <si>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</si>
  <si>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</si>
  <si>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</si>
  <si>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</si>
  <si>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</si>
  <si>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</si>
  <si>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</si>
  <si>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</si>
  <si>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</si>
  <si>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</si>
  <si>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</si>
  <si>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</si>
  <si>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</si>
  <si>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</si>
  <si>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</si>
  <si>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</si>
  <si>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</si>
  <si>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</si>
  <si>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</si>
  <si>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</si>
  <si>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</si>
  <si>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</si>
  <si>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</si>
  <si>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</si>
  <si>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</si>
  <si>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</si>
  <si>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</si>
  <si>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</si>
  <si>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</si>
  <si>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</si>
  <si>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</si>
  <si>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</si>
  <si>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</si>
  <si>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</si>
  <si>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</si>
  <si>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</si>
  <si>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</si>
  <si>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</si>
  <si>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</si>
  <si>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</si>
  <si>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</si>
  <si>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</si>
  <si>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</si>
  <si>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</si>
  <si>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</si>
  <si>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</si>
  <si>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</si>
  <si>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</si>
  <si>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</si>
  <si>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</si>
  <si>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</si>
  <si>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</si>
  <si>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</si>
  <si>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</si>
  <si>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</si>
  <si>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</si>
  <si>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</si>
  <si>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</si>
  <si>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</si>
  <si>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</si>
  <si>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</si>
  <si>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</si>
  <si>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</si>
  <si>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</si>
  <si>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</si>
  <si>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</si>
  <si>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</si>
  <si>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</si>
  <si>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</si>
  <si>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</si>
  <si>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</si>
  <si>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</si>
  <si>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</si>
  <si>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</si>
  <si>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</si>
  <si>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</si>
  <si>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</si>
  <si>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</si>
  <si>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</si>
  <si>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</si>
  <si>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</si>
  <si>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</si>
  <si>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</si>
  <si>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</si>
  <si>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</si>
  <si>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</si>
  <si>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</si>
  <si>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</si>
  <si>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</si>
  <si>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</si>
  <si>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</si>
  <si>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</si>
  <si>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</si>
  <si>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</si>
  <si>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</si>
  <si>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</si>
  <si>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</si>
  <si>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</si>
  <si>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</si>
  <si>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</si>
  <si>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</si>
  <si>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</si>
  <si>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</si>
  <si>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</si>
  <si>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</si>
  <si>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</si>
  <si>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</si>
  <si>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</si>
  <si>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</si>
  <si>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</si>
  <si>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</si>
  <si>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</si>
  <si>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</si>
  <si>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</si>
  <si>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</si>
  <si>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</si>
  <si>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</si>
  <si>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</si>
  <si>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</si>
  <si>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</si>
  <si>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</si>
  <si>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</si>
  <si>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</si>
  <si>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</si>
  <si>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</si>
  <si>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</si>
  <si>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</si>
  <si>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</si>
  <si>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</si>
  <si>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</si>
  <si>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</si>
  <si>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</si>
  <si>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</si>
  <si>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</si>
  <si>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</si>
  <si>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</si>
  <si>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</si>
  <si>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</si>
  <si>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</si>
  <si>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</si>
  <si>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</si>
  <si>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</si>
  <si>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</si>
  <si>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</si>
  <si>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</si>
  <si>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</si>
  <si>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</si>
  <si>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</si>
  <si>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</si>
  <si>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</si>
  <si>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</si>
  <si>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</si>
  <si>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</si>
  <si>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</si>
  <si>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</si>
  <si>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</si>
  <si>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</si>
  <si>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</si>
  <si>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</si>
  <si>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</si>
  <si>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</si>
  <si>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</si>
  <si>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</si>
  <si>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</si>
  <si>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</si>
  <si>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</si>
  <si>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</si>
  <si>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</si>
  <si>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</si>
  <si>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</si>
  <si>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</si>
  <si>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</si>
  <si>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</si>
  <si>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</si>
  <si>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</si>
  <si>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</si>
  <si>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</si>
  <si>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</si>
  <si>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</si>
  <si>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</si>
  <si>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</si>
  <si>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</si>
  <si>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</si>
  <si>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</si>
  <si>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</si>
  <si>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</si>
  <si>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</si>
  <si>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</si>
  <si>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</si>
  <si>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</si>
  <si>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</si>
  <si>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</si>
  <si>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</si>
  <si>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</si>
  <si>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</si>
  <si>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</si>
  <si>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</si>
  <si>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</si>
  <si>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</si>
  <si>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</si>
  <si>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</si>
  <si>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</si>
  <si>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</si>
  <si>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</si>
  <si>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</si>
  <si>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</si>
  <si>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</si>
  <si>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</si>
  <si>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</si>
  <si>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</si>
  <si>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</si>
  <si>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</si>
  <si>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</si>
  <si>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</si>
  <si>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</si>
  <si>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</si>
  <si>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</si>
  <si>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</si>
  <si>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</si>
  <si>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</si>
  <si>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</si>
  <si>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</si>
  <si>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</si>
  <si>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</si>
  <si>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</si>
  <si>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</si>
  <si>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</si>
  <si>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</si>
  <si>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</si>
  <si>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</si>
  <si>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</si>
  <si>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</si>
  <si>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</si>
  <si>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</si>
  <si>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</si>
  <si>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</si>
  <si>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</si>
  <si>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</si>
  <si>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</si>
  <si>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</si>
  <si>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</si>
  <si>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</si>
  <si>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</si>
  <si>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</si>
  <si>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</si>
  <si>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</si>
  <si>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</si>
  <si>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</si>
  <si>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</si>
  <si>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</si>
  <si>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</si>
  <si>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</si>
  <si>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</si>
  <si>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</si>
  <si>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</si>
  <si>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</si>
  <si>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</si>
  <si>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</si>
  <si>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</si>
  <si>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</si>
  <si>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</si>
  <si>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</si>
  <si>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</si>
  <si>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</si>
  <si>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</si>
  <si>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</si>
  <si>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</si>
  <si>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</si>
  <si>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</si>
  <si>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</si>
  <si>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</si>
  <si>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</si>
  <si>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</si>
  <si>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</si>
  <si>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</si>
  <si>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</si>
  <si>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</si>
  <si>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</si>
  <si>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</si>
  <si>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</si>
  <si>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</si>
  <si>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</si>
  <si>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</si>
  <si>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</si>
  <si>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</si>
  <si>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</si>
  <si>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</si>
  <si>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</si>
  <si>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</si>
  <si>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</si>
  <si>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</si>
  <si>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</si>
  <si>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</si>
  <si>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</si>
  <si>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</si>
  <si>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</si>
  <si>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</si>
  <si>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</si>
  <si>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</si>
  <si>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</si>
  <si>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</si>
  <si>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</si>
  <si>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</si>
  <si>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</si>
  <si>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</si>
  <si>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</si>
  <si>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</si>
  <si>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</si>
  <si>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</si>
  <si>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</si>
  <si>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</si>
  <si>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</si>
  <si>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</si>
  <si>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</si>
  <si>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</si>
  <si>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</si>
  <si>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</si>
  <si>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</si>
  <si>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</si>
  <si>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</si>
  <si>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</si>
  <si>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</si>
  <si>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</si>
  <si>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</si>
  <si>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</si>
  <si>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</si>
  <si>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</si>
  <si>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</si>
  <si>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</si>
  <si>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</si>
  <si>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</si>
  <si>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</si>
  <si>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</si>
  <si>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</si>
  <si>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</si>
  <si>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</si>
  <si>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</si>
  <si>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</si>
  <si>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</si>
  <si>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</si>
  <si>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</si>
  <si>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</si>
  <si>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</si>
  <si>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</si>
  <si>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</si>
  <si>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</si>
  <si>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</si>
  <si>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</si>
  <si>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</si>
  <si>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</si>
  <si>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</si>
  <si>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</si>
  <si>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</si>
  <si>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</si>
  <si>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</si>
  <si>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</si>
  <si>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</si>
  <si>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</si>
  <si>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</si>
  <si>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</si>
  <si>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</si>
  <si>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</si>
  <si>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</si>
  <si>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</si>
  <si>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</si>
  <si>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</si>
  <si>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</si>
  <si>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</si>
  <si>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</si>
  <si>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</si>
  <si>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</si>
  <si>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</si>
  <si>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</si>
  <si>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</si>
  <si>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</si>
  <si>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</si>
  <si>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</si>
  <si>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</si>
  <si>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</si>
  <si>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</si>
  <si>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</si>
  <si>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</si>
  <si>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</si>
  <si>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</si>
  <si>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</si>
  <si>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</si>
  <si>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</si>
  <si>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</si>
  <si>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</si>
  <si>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</si>
  <si>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</si>
  <si>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</si>
  <si>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</si>
  <si>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</si>
  <si>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</si>
  <si>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</si>
  <si>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</si>
  <si>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</si>
  <si>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</si>
  <si>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</si>
  <si>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</si>
  <si>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</si>
  <si>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</si>
  <si>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</si>
  <si>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</si>
  <si>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</si>
  <si>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</si>
  <si>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</si>
  <si>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</si>
  <si>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</si>
  <si>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</si>
  <si>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</si>
  <si>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</si>
  <si>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</si>
  <si>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</si>
  <si>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</si>
  <si>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</si>
  <si>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</si>
  <si>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</si>
  <si>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</si>
  <si>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</si>
  <si>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</si>
  <si>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</si>
  <si>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</si>
  <si>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</si>
  <si>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</si>
  <si>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</si>
  <si>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</si>
  <si>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</si>
  <si>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</si>
  <si>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</si>
  <si>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</si>
  <si>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</si>
  <si>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</si>
  <si>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</si>
  <si>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</si>
  <si>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</si>
  <si>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</si>
  <si>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</si>
  <si>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</si>
  <si>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</si>
  <si>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</si>
  <si>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</si>
  <si>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</si>
  <si>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</si>
  <si>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</si>
  <si>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</si>
  <si>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</si>
  <si>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</si>
  <si>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</si>
  <si>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</si>
  <si>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</si>
  <si>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</si>
  <si>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</si>
  <si>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</si>
  <si>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</si>
  <si>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</si>
  <si>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</si>
  <si>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</si>
  <si>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</si>
  <si>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</si>
  <si>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</si>
  <si>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</si>
  <si>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</si>
  <si>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</si>
  <si>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</si>
  <si>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</si>
  <si>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</si>
  <si>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</si>
  <si>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</si>
  <si>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</si>
  <si>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</si>
  <si>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</si>
  <si>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</si>
  <si>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</si>
  <si>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</si>
  <si>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</si>
  <si>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</si>
  <si>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</si>
  <si>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</si>
  <si>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</si>
  <si>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</si>
  <si>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</si>
  <si>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</si>
  <si>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</si>
  <si>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</si>
  <si>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</si>
  <si>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</si>
  <si>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</si>
  <si>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</si>
  <si>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</si>
  <si>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</si>
  <si>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</si>
  <si>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</si>
  <si>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</si>
  <si>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</si>
  <si>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</si>
  <si>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</si>
  <si>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</si>
  <si>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</si>
  <si>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</si>
  <si>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</si>
  <si>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</si>
  <si>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</si>
  <si>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</si>
  <si>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</si>
  <si>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</si>
  <si>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</si>
  <si>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</si>
  <si>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</si>
  <si>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</si>
  <si>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</si>
  <si>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</si>
  <si>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</si>
  <si>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</si>
  <si>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</si>
  <si>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</si>
  <si>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</si>
  <si>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</si>
  <si>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</si>
  <si>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</si>
  <si>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</si>
  <si>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</si>
  <si>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</si>
  <si>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</si>
  <si>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</si>
  <si>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</si>
  <si>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</si>
  <si>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</si>
  <si>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</si>
  <si>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</si>
  <si>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</si>
  <si>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</si>
  <si>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</si>
  <si>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</si>
  <si>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</si>
  <si>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</si>
  <si>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</si>
  <si>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</si>
  <si>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</si>
  <si>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</si>
  <si>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</si>
  <si>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</si>
  <si>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</si>
  <si>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</si>
  <si>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</si>
  <si>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</si>
  <si>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</si>
  <si>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</si>
  <si>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</si>
  <si>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</si>
  <si>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</si>
  <si>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</si>
  <si>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</si>
  <si>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</si>
  <si>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</si>
  <si>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</si>
  <si>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</si>
  <si>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</si>
  <si>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</si>
  <si>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</si>
  <si>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</si>
  <si>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</si>
  <si>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</si>
  <si>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</si>
  <si>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</si>
  <si>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</si>
  <si>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</si>
  <si>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</si>
  <si>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</si>
  <si>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</si>
  <si>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</si>
  <si>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</si>
  <si>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</si>
  <si>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</si>
  <si>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</si>
  <si>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</si>
  <si>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</si>
  <si>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</si>
  <si>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</si>
  <si>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</si>
  <si>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</si>
  <si>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</si>
  <si>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</si>
  <si>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</si>
  <si>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</si>
  <si>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</si>
  <si>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</si>
  <si>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</si>
  <si>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</si>
  <si>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</si>
  <si>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</si>
  <si>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</si>
  <si>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</si>
  <si>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</si>
  <si>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</si>
  <si>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</si>
  <si>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</si>
  <si>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</si>
  <si>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</si>
  <si>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</si>
  <si>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</si>
  <si>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</si>
  <si>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</si>
  <si>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</si>
  <si>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</si>
  <si>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</si>
  <si>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</si>
  <si>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</si>
  <si>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</si>
  <si>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</si>
  <si>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</si>
  <si>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</si>
  <si>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</si>
  <si>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</si>
  <si>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</si>
  <si>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</si>
  <si>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</si>
  <si>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</si>
  <si>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</si>
  <si>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</si>
  <si>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</si>
  <si>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</si>
  <si>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</si>
  <si>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</si>
  <si>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</si>
  <si>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</si>
  <si>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</si>
  <si>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</si>
  <si>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</si>
  <si>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</si>
  <si>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</si>
  <si>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</si>
  <si>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</si>
  <si>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</si>
  <si>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</si>
  <si>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</si>
  <si>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</si>
  <si>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</si>
  <si>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</si>
  <si>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</si>
  <si>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</si>
  <si>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</si>
  <si>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</si>
  <si>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</si>
  <si>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</si>
  <si>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</si>
  <si>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</si>
  <si>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</si>
  <si>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</si>
  <si>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</si>
  <si>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</si>
  <si>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</si>
  <si>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</si>
  <si>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</si>
  <si>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</si>
  <si>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</si>
  <si>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</si>
  <si>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</si>
  <si>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</si>
  <si>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</si>
  <si>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</si>
  <si>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</si>
  <si>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</si>
  <si>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</si>
  <si>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</si>
  <si>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</si>
  <si>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</si>
  <si>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</si>
  <si>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</si>
  <si>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</si>
  <si>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</si>
  <si>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</si>
  <si>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</si>
  <si>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</si>
  <si>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</si>
  <si>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</si>
  <si>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</si>
  <si>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</si>
  <si>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</si>
  <si>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</si>
  <si>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</si>
  <si>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</si>
  <si>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</si>
  <si>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</si>
  <si>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</si>
  <si>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</si>
  <si>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</si>
  <si>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</si>
  <si>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</si>
  <si>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</si>
  <si>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</si>
  <si>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</si>
  <si>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</si>
  <si>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</si>
  <si>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</si>
  <si>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</si>
  <si>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</si>
  <si>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</si>
  <si>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</si>
  <si>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</si>
  <si>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</si>
  <si>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</si>
  <si>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</si>
  <si>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</si>
  <si>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</si>
  <si>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</si>
  <si>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</si>
  <si>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</si>
  <si>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</si>
  <si>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</si>
  <si>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</si>
  <si>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</si>
  <si>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</si>
  <si>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</si>
  <si>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</si>
  <si>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</si>
  <si>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</si>
  <si>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</si>
  <si>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</si>
  <si>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</si>
  <si>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</si>
  <si>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</si>
  <si>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</si>
  <si>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</si>
  <si>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</si>
  <si>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</si>
  <si>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</si>
  <si>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</si>
  <si>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</si>
  <si>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</si>
  <si>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</si>
  <si>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</si>
  <si>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</si>
  <si>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</si>
  <si>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</si>
  <si>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</si>
  <si>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</si>
  <si>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</si>
  <si>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</si>
  <si>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</si>
  <si>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</si>
  <si>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</si>
  <si>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</si>
  <si>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</si>
  <si>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</si>
  <si>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</si>
  <si>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</si>
  <si>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</si>
  <si>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</si>
  <si>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</si>
  <si>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</si>
  <si>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</si>
  <si>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</si>
  <si>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</si>
  <si>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</si>
  <si>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</si>
  <si>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</si>
  <si>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</si>
  <si>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</si>
  <si>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</si>
  <si>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</si>
  <si>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</si>
  <si>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</si>
  <si>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</si>
  <si>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</si>
  <si>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</si>
  <si>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</si>
  <si>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</si>
  <si>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</si>
  <si>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</si>
  <si>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</si>
  <si>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</si>
  <si>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</si>
  <si>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</si>
  <si>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</si>
  <si>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</si>
  <si>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</si>
  <si>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</si>
  <si>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</si>
  <si>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</si>
  <si>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</si>
  <si>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</si>
  <si>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</si>
  <si>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</si>
  <si>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</si>
  <si>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</si>
  <si>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</si>
  <si>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</si>
  <si>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</si>
  <si>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</si>
  <si>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</si>
  <si>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</si>
  <si>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</si>
  <si>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</si>
  <si>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</si>
  <si>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</si>
  <si>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</si>
  <si>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</si>
  <si>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</si>
  <si>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</si>
  <si>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</si>
  <si>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</si>
  <si>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</si>
  <si>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</si>
  <si>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</si>
  <si>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</si>
  <si>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</si>
  <si>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</si>
  <si>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</si>
  <si>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</si>
  <si>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</si>
  <si>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</si>
  <si>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</si>
  <si>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</si>
  <si>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</si>
  <si>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</si>
  <si>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</si>
  <si>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</si>
  <si>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</si>
  <si>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</si>
  <si>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</si>
  <si>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</si>
  <si>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</si>
  <si>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</si>
  <si>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</si>
  <si>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</si>
  <si>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</si>
  <si>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</si>
  <si>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</si>
  <si>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</si>
  <si>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</si>
  <si>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</si>
  <si>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</si>
  <si>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</si>
  <si>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</si>
  <si>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</si>
  <si>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</si>
  <si>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</si>
  <si>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</si>
  <si>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</si>
  <si>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</si>
  <si>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</si>
  <si>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</si>
  <si>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</si>
  <si>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</si>
  <si>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</si>
  <si>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</si>
  <si>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</si>
  <si>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</si>
  <si>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</si>
  <si>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</si>
  <si>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</si>
  <si>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</si>
  <si>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</si>
  <si>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</si>
  <si>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</si>
  <si>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</si>
  <si>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</si>
  <si>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</si>
  <si>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</si>
  <si>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</si>
  <si>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</si>
  <si>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</si>
  <si>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</si>
  <si>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</si>
  <si>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</si>
  <si>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</si>
  <si>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</si>
  <si>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</si>
  <si>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</si>
  <si>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</si>
  <si>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</si>
  <si>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</si>
  <si>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</si>
  <si>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</si>
  <si>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</si>
  <si>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</si>
  <si>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</si>
  <si>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</si>
  <si>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</si>
  <si>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</si>
  <si>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</si>
  <si>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</si>
  <si>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</si>
  <si>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</si>
  <si>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</si>
  <si>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</si>
  <si>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</si>
  <si>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</si>
  <si>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</si>
  <si>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</si>
  <si>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</si>
  <si>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</si>
  <si>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</si>
  <si>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</si>
  <si>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</si>
  <si>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</si>
  <si>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</si>
  <si>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</si>
  <si>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</si>
  <si>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</si>
  <si>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</si>
  <si>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</si>
  <si>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</si>
  <si>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</si>
  <si>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</si>
  <si>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</si>
  <si>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</si>
  <si>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</si>
  <si>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</si>
  <si>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</si>
  <si>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</si>
  <si>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</si>
  <si>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</si>
  <si>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</si>
  <si>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</si>
  <si>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</si>
  <si>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</si>
  <si>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</si>
  <si>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</si>
  <si>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</si>
  <si>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</si>
  <si>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</si>
  <si>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</si>
  <si>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</si>
  <si>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</si>
  <si>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</si>
  <si>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</si>
  <si>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</si>
  <si>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</si>
  <si>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</si>
  <si>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</si>
  <si>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</si>
  <si>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</si>
  <si>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</si>
  <si>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</si>
  <si>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</si>
  <si>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</si>
  <si>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</si>
  <si>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</si>
  <si>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</si>
  <si>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</si>
  <si>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</si>
  <si>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</si>
  <si>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</si>
  <si>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</si>
  <si>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</si>
  <si>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</si>
  <si>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</si>
  <si>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</si>
  <si>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</si>
  <si>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</si>
  <si>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</si>
  <si>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</si>
  <si>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</si>
  <si>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</si>
  <si>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</si>
  <si>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</si>
  <si>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</si>
  <si>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</si>
  <si>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</si>
  <si>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</si>
  <si>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</si>
  <si>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</si>
  <si>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</si>
  <si>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</si>
  <si>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</si>
  <si>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</si>
  <si>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</si>
  <si>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</si>
  <si>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</si>
  <si>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</si>
  <si>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</si>
  <si>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</si>
  <si>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</si>
  <si>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</si>
  <si>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</si>
  <si>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</si>
  <si>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</si>
  <si>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</si>
  <si>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</si>
  <si>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</si>
  <si>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</si>
  <si>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</si>
  <si>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</si>
  <si>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</si>
  <si>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</si>
  <si>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</si>
  <si>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</si>
  <si>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</si>
  <si>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</si>
  <si>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</si>
  <si>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</si>
  <si>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</si>
  <si>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</si>
  <si>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</si>
  <si>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</si>
  <si>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</si>
  <si>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</si>
  <si>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</si>
  <si>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</si>
  <si>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</si>
  <si>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</si>
  <si>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</si>
  <si>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</si>
  <si>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</si>
  <si>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</si>
  <si>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</si>
  <si>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</si>
  <si>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</si>
  <si>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</si>
  <si>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</si>
  <si>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</si>
  <si>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</si>
  <si>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</si>
  <si>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</si>
  <si>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</si>
  <si>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</si>
  <si>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</si>
  <si>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</si>
  <si>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</si>
  <si>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</si>
  <si>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</si>
  <si>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</si>
  <si>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</si>
  <si>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</si>
  <si>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</si>
  <si>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</si>
  <si>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</si>
  <si>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</si>
  <si>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</si>
  <si>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</si>
  <si>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</si>
  <si>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</si>
  <si>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</si>
  <si>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</si>
  <si>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</si>
  <si>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</si>
  <si>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</si>
  <si>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</si>
  <si>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</si>
  <si>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</si>
  <si>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</si>
  <si>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</si>
  <si>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</si>
  <si>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</si>
  <si>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</si>
  <si>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</si>
  <si>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</si>
  <si>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</si>
  <si>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</si>
  <si>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</si>
  <si>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</si>
  <si>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</si>
  <si>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</si>
  <si>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</si>
  <si>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</si>
  <si>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</si>
  <si>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</si>
  <si>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</si>
  <si>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</si>
  <si>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</si>
  <si>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</si>
  <si>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</si>
  <si>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</si>
  <si>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</si>
  <si>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</si>
  <si>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</si>
  <si>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</si>
  <si>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</si>
  <si>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</si>
  <si>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</si>
  <si>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</si>
  <si>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</si>
  <si>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</si>
  <si>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</si>
  <si>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</si>
  <si>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</si>
  <si>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</si>
  <si>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</si>
  <si>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</si>
  <si>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</si>
  <si>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</si>
  <si>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</si>
  <si>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</si>
  <si>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</si>
  <si>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</si>
  <si>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</si>
  <si>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</si>
  <si>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</si>
  <si>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</si>
  <si>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</si>
  <si>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</si>
  <si>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</si>
  <si>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</si>
  <si>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</si>
  <si>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</si>
  <si>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</si>
  <si>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</si>
  <si>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</si>
  <si>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</si>
  <si>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</si>
  <si>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</si>
  <si>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</si>
  <si>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</si>
  <si>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</si>
  <si>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</si>
  <si>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</si>
  <si>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</si>
  <si>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</si>
  <si>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</si>
  <si>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</si>
  <si>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</si>
  <si>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</si>
  <si>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</si>
  <si>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</si>
  <si>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</si>
  <si>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</si>
  <si>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</si>
  <si>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</si>
  <si>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</si>
  <si>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</si>
  <si>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</si>
  <si>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</si>
  <si>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</si>
  <si>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</si>
  <si>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</si>
  <si>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</si>
  <si>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</si>
  <si>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</si>
  <si>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</si>
  <si>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</si>
  <si>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</si>
  <si>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</si>
  <si>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</si>
  <si>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</si>
  <si>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</si>
  <si>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</si>
  <si>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</si>
  <si>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</si>
  <si>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</si>
  <si>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</si>
  <si>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</si>
  <si>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</si>
  <si>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</si>
  <si>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</si>
  <si>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</si>
  <si>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</si>
  <si>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</si>
  <si>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</si>
  <si>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</si>
  <si>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</si>
  <si>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</si>
  <si>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</si>
  <si>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</si>
  <si>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</si>
  <si>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</si>
  <si>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</si>
  <si>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</si>
  <si>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</si>
  <si>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</si>
  <si>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</si>
  <si>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</si>
  <si>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</si>
  <si>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</si>
  <si>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</si>
  <si>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</si>
  <si>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</si>
  <si>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</si>
  <si>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</si>
  <si>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</si>
  <si>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</si>
  <si>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</si>
  <si>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</si>
  <si>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</si>
  <si>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</si>
  <si>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</si>
  <si>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</si>
  <si>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</si>
  <si>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</si>
  <si>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</si>
  <si>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</si>
  <si>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</si>
  <si>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</si>
  <si>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</si>
  <si>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</si>
  <si>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</si>
  <si>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</si>
  <si>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</si>
  <si>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</si>
  <si>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</si>
  <si>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</si>
  <si>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</si>
  <si>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</si>
  <si>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</si>
  <si>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</si>
  <si>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</si>
  <si>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</si>
  <si>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</si>
  <si>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</si>
  <si>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</si>
  <si>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</si>
  <si>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</si>
  <si>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</si>
  <si>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</si>
  <si>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</si>
  <si>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</si>
  <si>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</si>
  <si>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</si>
  <si>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</si>
  <si>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</si>
  <si>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</si>
  <si>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</si>
  <si>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</si>
  <si>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</si>
  <si>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</si>
  <si>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</si>
  <si>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</si>
  <si>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</si>
  <si>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</si>
  <si>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</si>
  <si>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</si>
  <si>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</si>
  <si>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</si>
  <si>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</si>
  <si>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</si>
  <si>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</si>
  <si>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</si>
  <si>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</si>
  <si>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</si>
  <si>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</si>
  <si>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</si>
  <si>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</si>
  <si>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</si>
  <si>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</si>
  <si>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</si>
  <si>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</si>
  <si>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</si>
  <si>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</si>
  <si>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</si>
  <si>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</si>
  <si>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</si>
  <si>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</si>
  <si>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</si>
  <si>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</si>
  <si>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</si>
  <si>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</si>
  <si>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</si>
  <si>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</si>
  <si>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</si>
  <si>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</si>
  <si>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</si>
  <si>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</si>
  <si>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</si>
  <si>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</si>
  <si>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</si>
  <si>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</si>
  <si>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</si>
  <si>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</si>
  <si>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</si>
  <si>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</si>
  <si>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</si>
  <si>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</si>
  <si>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</si>
  <si>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</si>
  <si>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</si>
  <si>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</si>
  <si>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</si>
  <si>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</si>
  <si>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</si>
  <si>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</si>
  <si>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</si>
  <si>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</si>
  <si>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</si>
  <si>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</si>
  <si>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</si>
  <si>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</si>
  <si>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</si>
  <si>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</si>
  <si>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</si>
  <si>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</si>
  <si>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</si>
  <si>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</si>
  <si>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</si>
  <si>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</si>
  <si>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</si>
  <si>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</si>
  <si>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</si>
  <si>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</si>
  <si>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</si>
  <si>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</si>
  <si>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</si>
  <si>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</si>
  <si>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</si>
  <si>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</si>
  <si>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</si>
  <si>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</si>
  <si>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</si>
  <si>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</si>
  <si>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</si>
  <si>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</si>
  <si>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</si>
  <si>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</si>
  <si>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</si>
  <si>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</si>
  <si>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</si>
  <si>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</si>
  <si>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</si>
  <si>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</si>
  <si>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</si>
  <si>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</si>
  <si>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</si>
  <si>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</si>
  <si>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</si>
  <si>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</si>
  <si>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</si>
  <si>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</si>
  <si>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</si>
  <si>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</si>
  <si>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</si>
  <si>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</si>
  <si>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</si>
  <si>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</si>
  <si>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</si>
  <si>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</si>
  <si>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</si>
  <si>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</si>
  <si>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</si>
  <si>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</si>
  <si>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</si>
  <si>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</si>
  <si>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</si>
  <si>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</si>
  <si>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</si>
  <si>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</si>
  <si>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</si>
  <si>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</si>
  <si>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</si>
  <si>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</si>
  <si>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</si>
  <si>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</si>
  <si>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</si>
  <si>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</si>
  <si>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</si>
  <si>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</si>
  <si>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</si>
  <si>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</si>
  <si>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</si>
  <si>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</si>
  <si>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</si>
  <si>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</si>
  <si>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</si>
  <si>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</si>
  <si>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</si>
  <si>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</si>
  <si>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</si>
  <si>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</si>
  <si>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</si>
  <si>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</si>
  <si>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</si>
  <si>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</si>
  <si>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</si>
  <si>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</si>
  <si>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</si>
  <si>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</si>
  <si>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</si>
  <si>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</si>
  <si>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</si>
  <si>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</si>
  <si>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</si>
  <si>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</si>
  <si>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</si>
  <si>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</si>
  <si>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</si>
  <si>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</si>
  <si>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</si>
  <si>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</si>
  <si>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</si>
  <si>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</si>
  <si>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</si>
  <si>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</si>
  <si>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</si>
  <si>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</si>
  <si>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</si>
  <si>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</si>
  <si>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</si>
  <si>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</si>
  <si>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</si>
  <si>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</si>
  <si>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</si>
  <si>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</si>
  <si>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</si>
  <si>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</si>
  <si>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</si>
  <si>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</si>
  <si>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</si>
  <si>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</si>
  <si>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</si>
  <si>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</si>
  <si>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</si>
  <si>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</si>
  <si>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</si>
  <si>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</si>
  <si>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</si>
  <si>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</si>
  <si>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</si>
  <si>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</si>
  <si>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</si>
  <si>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</si>
  <si>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</si>
  <si>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</si>
  <si>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</si>
  <si>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</si>
  <si>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</si>
  <si>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</si>
  <si>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</si>
  <si>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</si>
  <si>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</si>
  <si>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</si>
  <si>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</si>
  <si>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</si>
  <si>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</si>
  <si>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</si>
  <si>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</si>
  <si>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</si>
  <si>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</si>
  <si>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</si>
  <si>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</si>
  <si>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</si>
  <si>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</si>
  <si>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</si>
  <si>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</si>
  <si>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</si>
  <si>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</si>
  <si>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</si>
  <si>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</si>
  <si>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</si>
  <si>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</si>
  <si>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</si>
  <si>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</si>
  <si>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</si>
  <si>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</si>
  <si>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</si>
  <si>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</si>
  <si>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</si>
  <si>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</si>
  <si>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</si>
  <si>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</si>
  <si>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</si>
  <si>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</si>
  <si>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</si>
  <si>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</si>
  <si>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</si>
  <si>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</si>
  <si>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</si>
  <si>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</si>
  <si>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</si>
  <si>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</si>
  <si>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</si>
  <si>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</si>
  <si>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</si>
  <si>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</si>
  <si>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</si>
  <si>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</si>
  <si>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</si>
  <si>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</si>
  <si>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</si>
  <si>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</si>
  <si>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</si>
  <si>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</si>
  <si>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</si>
  <si>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</si>
  <si>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</si>
  <si>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</si>
  <si>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</si>
  <si>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</si>
  <si>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</si>
  <si>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</si>
  <si>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</si>
  <si>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</si>
  <si>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</si>
  <si>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</si>
  <si>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</si>
  <si>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</si>
  <si>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</si>
  <si>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</si>
  <si>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</si>
  <si>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</si>
  <si>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</si>
  <si>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</si>
  <si>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</si>
  <si>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</si>
  <si>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</si>
  <si>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</si>
  <si>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</si>
  <si>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</si>
  <si>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</si>
  <si>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</si>
  <si>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</si>
  <si>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</si>
  <si>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</si>
  <si>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</si>
  <si>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</si>
  <si>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</si>
  <si>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</si>
  <si>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</si>
  <si>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</si>
  <si>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</si>
  <si>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</si>
  <si>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</si>
  <si>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</si>
  <si>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</si>
  <si>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</si>
  <si>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</si>
  <si>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</si>
  <si>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</si>
  <si>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</si>
  <si>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</si>
  <si>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</si>
  <si>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</si>
  <si>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</si>
  <si>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</si>
  <si>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</si>
  <si>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</si>
  <si>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</si>
  <si>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</si>
  <si>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</si>
  <si>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</si>
  <si>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</si>
  <si>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</si>
  <si>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</si>
  <si>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</si>
  <si>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</si>
  <si>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</si>
  <si>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</si>
  <si>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</si>
  <si>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</si>
  <si>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</si>
  <si>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</si>
  <si>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</si>
  <si>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</si>
  <si>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</si>
  <si>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</si>
  <si>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</si>
  <si>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</si>
  <si>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</si>
  <si>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</si>
  <si>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</si>
  <si>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</si>
  <si>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</si>
  <si>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</si>
  <si>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</si>
  <si>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</si>
  <si>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</si>
  <si>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</si>
  <si>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</si>
  <si>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</si>
  <si>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</si>
  <si>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</si>
  <si>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</si>
  <si>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</si>
  <si>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</si>
  <si>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</si>
  <si>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</si>
  <si>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</si>
  <si>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</si>
  <si>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</si>
  <si>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</si>
  <si>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</si>
  <si>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</si>
  <si>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</si>
  <si>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</si>
  <si>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</si>
  <si>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</si>
  <si>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</si>
  <si>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</si>
  <si>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</si>
  <si>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</si>
  <si>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</si>
  <si>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</si>
  <si>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</si>
  <si>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</si>
  <si>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</si>
  <si>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</si>
  <si>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</si>
  <si>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</si>
  <si>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</si>
  <si>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</si>
  <si>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</si>
  <si>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</si>
  <si>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</si>
  <si>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</si>
  <si>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</si>
  <si>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</si>
  <si>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</si>
  <si>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</si>
  <si>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</si>
  <si>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</si>
  <si>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</si>
  <si>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</si>
  <si>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</si>
  <si>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</si>
  <si>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</si>
  <si>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</si>
  <si>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</si>
  <si>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</si>
  <si>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</si>
  <si>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</si>
  <si>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</si>
  <si>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</si>
  <si>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</si>
  <si>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</si>
  <si>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</si>
  <si>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</si>
  <si>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</si>
  <si>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</si>
  <si>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</si>
  <si>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</si>
  <si>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</si>
  <si>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</si>
  <si>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</si>
  <si>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</si>
  <si>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</si>
  <si>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</si>
  <si>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</si>
  <si>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</si>
  <si>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</si>
  <si>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</si>
  <si>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</si>
  <si>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</si>
  <si>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</si>
  <si>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</si>
  <si>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</si>
  <si>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</si>
  <si>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</si>
  <si>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</si>
  <si>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</si>
  <si>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</si>
  <si>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</si>
  <si>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</si>
  <si>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</si>
  <si>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</si>
  <si>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</si>
  <si>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</si>
  <si>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</si>
  <si>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</si>
  <si>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</si>
  <si>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</si>
  <si>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</si>
  <si>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</si>
  <si>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</si>
  <si>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</si>
  <si>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</si>
  <si>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</si>
  <si>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</si>
  <si>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</si>
  <si>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</si>
  <si>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</si>
  <si>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</si>
  <si>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</si>
  <si>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</si>
  <si>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</si>
  <si>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</si>
  <si>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</si>
  <si>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</si>
  <si>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</si>
  <si>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</si>
  <si>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</si>
  <si>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</si>
  <si>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</si>
  <si>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</si>
  <si>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</si>
  <si>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</si>
  <si>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</si>
  <si>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</si>
  <si>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</si>
  <si>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</si>
  <si>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</si>
  <si>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</si>
  <si>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</si>
  <si>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</si>
  <si>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</si>
  <si>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</si>
  <si>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</si>
  <si>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</si>
  <si>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</si>
  <si>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</si>
  <si>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</si>
  <si>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</si>
  <si>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</si>
  <si>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</si>
  <si>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</si>
  <si>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</si>
  <si>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</si>
  <si>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</si>
  <si>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</si>
  <si>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</si>
  <si>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</si>
  <si>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</si>
  <si>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</si>
  <si>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</si>
  <si>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</si>
  <si>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</si>
  <si>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</si>
  <si>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</si>
  <si>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</si>
  <si>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</si>
  <si>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</si>
  <si>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</si>
  <si>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</si>
  <si>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</si>
  <si>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</si>
  <si>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</si>
  <si>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</si>
  <si>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</si>
  <si>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</si>
  <si>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</si>
  <si>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</si>
  <si>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</si>
  <si>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</si>
  <si>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</si>
  <si>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</si>
  <si>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</si>
  <si>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</si>
  <si>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</si>
  <si>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</si>
  <si>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</si>
  <si>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</si>
  <si>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</si>
  <si>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</si>
  <si>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</si>
  <si>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</si>
  <si>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</si>
  <si>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</si>
  <si>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</si>
  <si>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</si>
  <si>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</si>
  <si>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</si>
  <si>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</si>
  <si>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</si>
  <si>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</si>
  <si>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</si>
  <si>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</si>
  <si>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</si>
  <si>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</si>
  <si>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</si>
  <si>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</si>
  <si>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</si>
  <si>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</si>
  <si>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</si>
  <si>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</si>
  <si>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</si>
  <si>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</si>
  <si>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</si>
  <si>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</si>
  <si>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</si>
  <si>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</si>
  <si>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</si>
  <si>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</si>
  <si>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</si>
  <si>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</si>
  <si>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</si>
  <si>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</si>
  <si>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</si>
  <si>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</si>
  <si>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</si>
  <si>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</si>
  <si>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</si>
  <si>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</si>
  <si>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</si>
  <si>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</si>
  <si>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</si>
  <si>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</si>
  <si>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</si>
  <si>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</si>
  <si>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</si>
  <si>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</si>
  <si>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</si>
  <si>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</si>
  <si>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</si>
  <si>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</si>
  <si>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</si>
  <si>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</si>
  <si>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</si>
  <si>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</si>
  <si>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</si>
  <si>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</si>
  <si>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</si>
  <si>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</si>
  <si>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</si>
  <si>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</si>
  <si>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</si>
  <si>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</si>
  <si>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</si>
  <si>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</si>
  <si>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</si>
  <si>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</si>
  <si>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</si>
  <si>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</si>
  <si>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</si>
  <si>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</si>
  <si>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</si>
  <si>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</si>
  <si>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</si>
  <si>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</si>
  <si>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</si>
  <si>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</si>
  <si>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</si>
  <si>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</si>
  <si>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</si>
  <si>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</si>
  <si>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</si>
  <si>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</si>
  <si>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</si>
  <si>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</si>
  <si>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</si>
  <si>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</si>
  <si>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</si>
  <si>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</si>
  <si>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</si>
  <si>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</si>
  <si>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</si>
  <si>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</si>
  <si>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</si>
  <si>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</si>
  <si>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</si>
  <si>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</si>
  <si>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</si>
  <si>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</si>
  <si>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</si>
  <si>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</si>
  <si>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</si>
  <si>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</si>
  <si>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</si>
  <si>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</si>
  <si>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</si>
  <si>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</si>
  <si>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</si>
  <si>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</si>
  <si>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</si>
  <si>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</si>
  <si>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</si>
  <si>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</si>
  <si>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</si>
  <si>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</si>
  <si>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</si>
  <si>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</si>
  <si>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</si>
  <si>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</si>
  <si>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</si>
  <si>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</si>
  <si>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</si>
  <si>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</si>
  <si>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</si>
  <si>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</si>
  <si>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</si>
  <si>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</si>
  <si>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</si>
  <si>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</si>
  <si>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</si>
  <si>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</si>
  <si>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</si>
  <si>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</si>
  <si>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</si>
  <si>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</si>
  <si>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</si>
  <si>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</si>
  <si>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</si>
  <si>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</si>
  <si>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</si>
  <si>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</si>
  <si>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</si>
  <si>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</si>
  <si>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</si>
  <si>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</si>
  <si>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</si>
  <si>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</si>
  <si>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</si>
  <si>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</si>
  <si>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</si>
  <si>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</si>
  <si>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</si>
  <si>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</si>
  <si>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</si>
  <si>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</si>
  <si>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</si>
  <si>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</si>
  <si>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</si>
  <si>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</si>
  <si>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</si>
  <si>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</si>
  <si>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</si>
  <si>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</si>
  <si>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</si>
  <si>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</si>
  <si>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</si>
  <si>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</si>
  <si>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</si>
  <si>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</si>
  <si>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</si>
  <si>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</si>
  <si>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</si>
  <si>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</si>
  <si>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</si>
  <si>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</si>
  <si>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</si>
  <si>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</si>
  <si>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</si>
  <si>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</si>
  <si>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</si>
  <si>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</si>
  <si>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</si>
  <si>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</si>
  <si>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</si>
  <si>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</si>
  <si>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</si>
  <si>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</si>
  <si>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</si>
  <si>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</si>
  <si>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</si>
  <si>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</si>
  <si>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</si>
  <si>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</si>
  <si>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</si>
  <si>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</si>
  <si>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</si>
  <si>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</si>
  <si>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</si>
  <si>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</si>
  <si>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</si>
  <si>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</si>
  <si>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</si>
  <si>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</si>
  <si>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</si>
  <si>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</si>
  <si>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</si>
  <si>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</si>
  <si>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</si>
  <si>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</si>
  <si>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</si>
  <si>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</si>
  <si>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</si>
  <si>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</si>
  <si>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</si>
  <si>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</si>
  <si>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</si>
  <si>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</si>
  <si>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</si>
  <si>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</si>
  <si>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</si>
  <si>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</si>
  <si>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</si>
  <si>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</si>
  <si>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</si>
  <si>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</si>
  <si>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</si>
  <si>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</si>
  <si>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</si>
  <si>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</si>
  <si>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</si>
  <si>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</si>
  <si>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</si>
  <si>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</si>
  <si>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</si>
  <si>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</si>
  <si>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</si>
  <si>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</si>
  <si>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</si>
  <si>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</si>
  <si>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</si>
  <si>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</si>
  <si>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</si>
  <si>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</si>
  <si>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</si>
  <si>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</si>
  <si>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</si>
  <si>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</si>
  <si>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</si>
  <si>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</si>
  <si>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</si>
  <si>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</si>
  <si>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</si>
  <si>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</si>
  <si>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</si>
  <si>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</si>
  <si>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</si>
  <si>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</si>
  <si>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</si>
  <si>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</si>
  <si>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</si>
  <si>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</si>
  <si>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</si>
  <si>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</si>
  <si>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</si>
  <si>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</si>
  <si>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</si>
  <si>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</si>
  <si>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</si>
  <si>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</si>
  <si>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</si>
  <si>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</si>
  <si>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</si>
  <si>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</si>
  <si>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</si>
  <si>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</si>
  <si>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</si>
  <si>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</si>
  <si>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</si>
  <si>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</si>
  <si>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</si>
  <si>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</si>
  <si>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</si>
  <si>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</si>
  <si>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</si>
  <si>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</si>
  <si>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</si>
  <si>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</si>
  <si>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</si>
  <si>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</si>
  <si>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</si>
  <si>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</si>
  <si>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</si>
  <si>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</si>
  <si>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</si>
  <si>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</si>
  <si>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</si>
  <si>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</si>
  <si>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</si>
  <si>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</si>
  <si>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</si>
  <si>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</si>
  <si>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</si>
  <si>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</si>
  <si>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</si>
  <si>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</si>
  <si>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</si>
  <si>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</si>
  <si>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</si>
  <si>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</si>
  <si>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</si>
  <si>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</si>
  <si>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</si>
  <si>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</si>
  <si>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</si>
  <si>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</si>
  <si>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</si>
  <si>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</si>
  <si>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</si>
  <si>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</si>
  <si>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</si>
  <si>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</si>
  <si>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</si>
  <si>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</si>
  <si>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</si>
  <si>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</si>
  <si>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</si>
  <si>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</si>
  <si>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</si>
  <si>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</si>
  <si>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</si>
  <si>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</si>
  <si>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</si>
  <si>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</si>
  <si>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</si>
  <si>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</si>
  <si>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</si>
  <si>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</si>
  <si>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</si>
  <si>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</si>
  <si>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</si>
  <si>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</si>
  <si>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</si>
  <si>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</si>
  <si>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</si>
  <si>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</si>
  <si>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</si>
  <si>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</si>
  <si>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</si>
  <si>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</si>
  <si>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</si>
  <si>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</si>
  <si>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</si>
  <si>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</si>
  <si>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</si>
  <si>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</si>
  <si>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</si>
  <si>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</si>
  <si>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</si>
  <si>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</si>
  <si>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</si>
  <si>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</si>
  <si>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</si>
  <si>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</si>
  <si>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</si>
  <si>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</si>
  <si>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</si>
  <si>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</si>
  <si>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</si>
  <si>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</si>
  <si>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</si>
  <si>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</si>
  <si>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</si>
  <si>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</si>
  <si>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</si>
  <si>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</si>
  <si>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</si>
  <si>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</si>
  <si>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</si>
  <si>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</si>
  <si>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</si>
  <si>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</si>
  <si>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</si>
  <si>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</si>
  <si>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</si>
  <si>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</si>
  <si>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</si>
  <si>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</si>
  <si>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</si>
  <si>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</si>
  <si>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</si>
  <si>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</si>
  <si>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</si>
  <si>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</si>
  <si>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</si>
  <si>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</si>
  <si>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</si>
  <si>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</si>
  <si>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</si>
  <si>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</si>
  <si>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</si>
  <si>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</si>
  <si>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</si>
  <si>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</si>
  <si>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</si>
  <si>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</si>
  <si>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</si>
  <si>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</si>
  <si>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</si>
  <si>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</si>
  <si>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</si>
  <si>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</si>
  <si>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</si>
  <si>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</si>
  <si>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</si>
  <si>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</si>
  <si>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</si>
  <si>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</si>
  <si>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</si>
  <si>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</si>
  <si>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</si>
  <si>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</si>
  <si>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</si>
  <si>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</si>
  <si>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</si>
  <si>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</si>
  <si>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</si>
  <si>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</si>
  <si>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</si>
  <si>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</si>
  <si>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</si>
  <si>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</si>
  <si>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</si>
  <si>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</si>
  <si>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</si>
  <si>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</si>
  <si>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</si>
  <si>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</si>
  <si>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</si>
  <si>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</si>
  <si>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</si>
  <si>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</si>
  <si>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</si>
  <si>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</si>
  <si>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</si>
  <si>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</si>
  <si>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</si>
  <si>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</si>
  <si>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</si>
  <si>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</si>
  <si>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</si>
  <si>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</si>
  <si>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</si>
  <si>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</si>
  <si>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</si>
  <si>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</si>
  <si>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</si>
  <si>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</si>
  <si>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</si>
  <si>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</si>
  <si>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</si>
  <si>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</si>
  <si>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</si>
  <si>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</si>
  <si>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</si>
  <si>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</si>
  <si>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</si>
  <si>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</si>
  <si>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</si>
  <si>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</si>
  <si>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</si>
  <si>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</si>
  <si>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</si>
  <si>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</si>
  <si>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</si>
  <si>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</si>
  <si>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</si>
  <si>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</si>
  <si>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</si>
  <si>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</si>
  <si>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</si>
  <si>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</si>
  <si>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</si>
  <si>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</si>
  <si>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</si>
  <si>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</si>
  <si>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</si>
  <si>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</si>
  <si>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</si>
  <si>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</si>
  <si>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</si>
  <si>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</si>
  <si>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</si>
  <si>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</si>
  <si>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</si>
  <si>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</si>
  <si>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</si>
  <si>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</si>
  <si>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</si>
  <si>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</si>
  <si>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</si>
  <si>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</si>
  <si>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</si>
  <si>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</si>
  <si>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</si>
  <si>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</si>
  <si>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</si>
  <si>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</si>
  <si>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</si>
  <si>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</si>
  <si>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</si>
  <si>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</si>
  <si>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</si>
  <si>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</si>
  <si>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</si>
  <si>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</si>
  <si>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</si>
  <si>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</si>
  <si>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</si>
  <si>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</si>
  <si>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</si>
  <si>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</si>
  <si>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</si>
  <si>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</si>
  <si>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</si>
  <si>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</si>
  <si>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</si>
  <si>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</si>
  <si>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</si>
  <si>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</si>
  <si>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</si>
  <si>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</si>
  <si>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</si>
  <si>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</si>
  <si>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</si>
  <si>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</si>
  <si>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</si>
  <si>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</si>
  <si>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</si>
  <si>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</si>
  <si>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</si>
  <si>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</si>
  <si>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</si>
  <si>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</si>
  <si>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</si>
  <si>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</si>
  <si>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</si>
  <si>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</si>
  <si>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</si>
  <si>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</si>
  <si>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</si>
  <si>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</si>
  <si>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</si>
  <si>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</si>
  <si>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</si>
  <si>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</si>
  <si>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</si>
  <si>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</si>
  <si>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</si>
  <si>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</si>
  <si>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</si>
  <si>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</si>
  <si>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</si>
  <si>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</si>
  <si>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</si>
  <si>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</si>
  <si>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</si>
  <si>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</si>
  <si>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</si>
  <si>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</si>
  <si>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</si>
  <si>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</si>
  <si>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</si>
  <si>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</si>
  <si>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</si>
  <si>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</si>
  <si>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</si>
  <si>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</si>
  <si>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</si>
  <si>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</si>
  <si>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</si>
  <si>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</si>
  <si>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</si>
  <si>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</si>
  <si>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</si>
  <si>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</si>
  <si>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</si>
  <si>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</si>
  <si>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</si>
  <si>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</si>
  <si>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</si>
  <si>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</si>
  <si>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</si>
  <si>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</si>
  <si>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</si>
  <si>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</si>
  <si>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</si>
  <si>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</si>
  <si>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</si>
  <si>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</si>
  <si>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</si>
  <si>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</si>
  <si>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</si>
  <si>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</si>
  <si>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</si>
  <si>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</si>
  <si>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</si>
  <si>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</si>
  <si>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</si>
  <si>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</si>
  <si>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</si>
  <si>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</si>
  <si>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</si>
  <si>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</si>
  <si>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</si>
  <si>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</si>
  <si>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</si>
  <si>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</si>
  <si>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</si>
  <si>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</si>
  <si>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</si>
  <si>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</si>
  <si>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</si>
  <si>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</si>
  <si>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</si>
  <si>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</si>
  <si>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</si>
  <si>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</si>
  <si>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</si>
  <si>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</si>
  <si>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</si>
  <si>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</si>
  <si>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</si>
  <si>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</si>
  <si>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</si>
  <si>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</si>
  <si>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</si>
  <si>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</si>
  <si>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</si>
  <si>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</si>
  <si>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</si>
  <si>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</si>
  <si>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</si>
  <si>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</si>
  <si>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</si>
  <si>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</si>
  <si>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</si>
  <si>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</si>
  <si>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</si>
  <si>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</si>
  <si>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</si>
  <si>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</si>
  <si>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</si>
  <si>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</si>
  <si>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</si>
  <si>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</si>
  <si>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</si>
  <si>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</si>
  <si>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</si>
  <si>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</si>
  <si>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</si>
  <si>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</si>
  <si>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</si>
  <si>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</si>
  <si>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</si>
  <si>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</si>
  <si>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</si>
  <si>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</si>
  <si>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</si>
  <si>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</si>
  <si>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</si>
  <si>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</si>
  <si>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</si>
  <si>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</si>
  <si>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</si>
  <si>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</si>
  <si>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</si>
  <si>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</si>
  <si>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</si>
  <si>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</si>
  <si>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</si>
  <si>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</si>
  <si>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</si>
  <si>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</si>
  <si>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</si>
  <si>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</si>
  <si>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</si>
  <si>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</si>
  <si>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</si>
  <si>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</si>
  <si>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</si>
  <si>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</si>
  <si>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</si>
  <si>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</si>
  <si>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</si>
  <si>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</si>
  <si>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</si>
  <si>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</si>
  <si>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</si>
  <si>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</si>
  <si>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</si>
  <si>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</si>
  <si>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</si>
  <si>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</si>
  <si>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</si>
  <si>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</si>
  <si>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</si>
  <si>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</si>
  <si>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</si>
  <si>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</si>
  <si>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</si>
  <si>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</si>
  <si>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</si>
  <si>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</si>
  <si>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</si>
  <si>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</si>
  <si>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</si>
  <si>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</si>
  <si>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</si>
  <si>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</si>
  <si>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</si>
  <si>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</si>
  <si>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</si>
  <si>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</si>
  <si>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</si>
  <si>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</si>
  <si>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</si>
  <si>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</si>
  <si>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</si>
  <si>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</si>
  <si>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</si>
  <si>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</si>
  <si>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</si>
  <si>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</si>
  <si>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</si>
  <si>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</si>
  <si>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</si>
  <si>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</si>
  <si>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</si>
  <si>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</si>
  <si>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</si>
  <si>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</si>
  <si>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</si>
  <si>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</si>
  <si>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</si>
  <si>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</si>
  <si>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</si>
  <si>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</si>
  <si>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</si>
  <si>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</si>
  <si>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</si>
  <si>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</si>
  <si>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</si>
  <si>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</si>
  <si>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</si>
  <si>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</si>
  <si>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</si>
  <si>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</si>
  <si>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</si>
  <si>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</si>
  <si>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</si>
  <si>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</si>
  <si>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</si>
  <si>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</si>
  <si>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</si>
  <si>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</si>
  <si>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</si>
  <si>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</si>
  <si>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</si>
  <si>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</si>
  <si>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</si>
  <si>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</si>
  <si>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</si>
  <si>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</si>
  <si>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</si>
  <si>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</si>
  <si>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</si>
  <si>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</si>
  <si>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</si>
  <si>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</si>
  <si>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</si>
  <si>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</si>
  <si>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</si>
  <si>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</si>
  <si>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</si>
  <si>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</si>
  <si>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</si>
  <si>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</si>
  <si>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</si>
  <si>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</si>
  <si>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</si>
  <si>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</si>
  <si>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</si>
  <si>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</si>
  <si>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</si>
  <si>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</si>
  <si>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</si>
  <si>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</si>
  <si>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</si>
  <si>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</si>
  <si>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</si>
  <si>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</si>
  <si>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</si>
  <si>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</si>
  <si>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</si>
  <si>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</si>
  <si>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</si>
  <si>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</si>
  <si>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</si>
  <si>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</si>
  <si>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</si>
  <si>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</si>
  <si>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</si>
  <si>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</si>
  <si>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</si>
  <si>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</si>
  <si>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</si>
  <si>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</si>
  <si>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</si>
  <si>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</si>
  <si>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</si>
  <si>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</si>
  <si>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</si>
  <si>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</si>
  <si>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</si>
  <si>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</si>
  <si>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</si>
  <si>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</si>
  <si>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</si>
  <si>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</si>
  <si>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</si>
  <si>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</si>
  <si>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</si>
  <si>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</si>
  <si>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</si>
  <si>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</si>
  <si>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</si>
  <si>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</si>
  <si>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</si>
  <si>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</si>
  <si>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</si>
  <si>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</si>
  <si>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</si>
  <si>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</si>
  <si>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</si>
  <si>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</si>
  <si>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</si>
  <si>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</si>
  <si>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</si>
  <si>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</si>
  <si>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</si>
  <si>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</si>
  <si>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</si>
  <si>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</si>
  <si>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</si>
  <si>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</si>
  <si>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</si>
  <si>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</si>
  <si>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</si>
  <si>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</si>
  <si>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</si>
  <si>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</si>
  <si>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</si>
  <si>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</si>
  <si>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</si>
  <si>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</si>
  <si>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</si>
  <si>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</si>
  <si>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</si>
  <si>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</si>
  <si>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</si>
  <si>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</si>
  <si>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</si>
  <si>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</si>
  <si>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</si>
  <si>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</si>
  <si>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</si>
  <si>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</si>
  <si>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</si>
  <si>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</si>
  <si>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</si>
  <si>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</si>
  <si>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</si>
  <si>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</si>
  <si>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</si>
  <si>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</si>
  <si>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</si>
  <si>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</si>
  <si>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</si>
  <si>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</si>
  <si>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</si>
  <si>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</si>
  <si>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</si>
  <si>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</si>
  <si>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</si>
  <si>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</si>
  <si>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</si>
  <si>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</si>
  <si>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</si>
  <si>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</si>
  <si>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</si>
  <si>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</si>
  <si>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</si>
  <si>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</si>
  <si>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</si>
  <si>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</si>
  <si>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</si>
  <si>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</si>
  <si>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</si>
  <si>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</si>
  <si>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</si>
  <si>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</si>
  <si>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</si>
  <si>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</si>
  <si>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</si>
  <si>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</si>
  <si>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</si>
  <si>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</si>
  <si>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</si>
  <si>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</si>
  <si>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</si>
  <si>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</si>
  <si>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</si>
  <si>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</si>
  <si>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</si>
  <si>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</si>
  <si>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</si>
  <si>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</si>
  <si>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</si>
  <si>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</si>
  <si>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</si>
  <si>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</si>
  <si>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</si>
  <si>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</si>
  <si>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</si>
  <si>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</si>
  <si>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</si>
  <si>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</si>
  <si>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</si>
  <si>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</si>
  <si>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</si>
  <si>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</si>
  <si>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</si>
  <si>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</si>
  <si>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</si>
  <si>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</si>
  <si>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</si>
  <si>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</si>
  <si>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</si>
  <si>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</si>
  <si>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</si>
  <si>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</si>
  <si>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</si>
  <si>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</si>
  <si>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</si>
  <si>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</si>
  <si>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</si>
  <si>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</si>
  <si>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</si>
  <si>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</si>
  <si>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</si>
  <si>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</si>
  <si>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</si>
  <si>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</si>
  <si>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</si>
  <si>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</si>
  <si>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</si>
  <si>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</si>
  <si>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</si>
  <si>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</si>
  <si>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</si>
  <si>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</si>
  <si>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</si>
  <si>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</si>
  <si>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</si>
  <si>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</si>
  <si>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</si>
  <si>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</si>
  <si>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</si>
  <si>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</si>
  <si>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</si>
  <si>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</si>
  <si>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</si>
  <si>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</si>
  <si>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</si>
  <si>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</si>
  <si>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</si>
  <si>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</si>
  <si>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</si>
  <si>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</si>
  <si>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</si>
  <si>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</si>
  <si>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</si>
  <si>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</si>
  <si>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</si>
  <si>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</si>
  <si>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</si>
  <si>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</si>
  <si>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</si>
  <si>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</si>
  <si>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</si>
  <si>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</si>
  <si>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</si>
  <si>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</si>
  <si>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</si>
  <si>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</si>
  <si>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</si>
  <si>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</si>
  <si>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</si>
  <si>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</si>
  <si>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</si>
  <si>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</si>
  <si>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</si>
  <si>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</si>
  <si>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</si>
  <si>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</si>
  <si>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</si>
  <si>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</si>
  <si>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</si>
  <si>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</si>
  <si>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</si>
  <si>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</si>
  <si>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</si>
  <si>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</si>
  <si>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</si>
  <si>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</si>
  <si>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</si>
  <si>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</si>
  <si>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</si>
  <si>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</si>
  <si>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</si>
  <si>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</si>
  <si>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</si>
  <si>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</si>
  <si>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</si>
  <si>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</si>
  <si>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</si>
  <si>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</si>
  <si>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</si>
  <si>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</si>
  <si>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</si>
  <si>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</si>
  <si>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</si>
  <si>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</si>
  <si>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</si>
  <si>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</si>
  <si>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</si>
  <si>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</si>
  <si>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</si>
  <si>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</si>
  <si>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</si>
  <si>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</si>
  <si>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</si>
  <si>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</si>
  <si>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</si>
  <si>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</si>
  <si>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</si>
  <si>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</si>
  <si>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</si>
  <si>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</si>
  <si>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</si>
  <si>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</si>
  <si>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</si>
  <si>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</si>
  <si>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</si>
  <si>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</si>
  <si>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</si>
  <si>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</si>
  <si>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</si>
  <si>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</si>
  <si>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</si>
  <si>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</si>
  <si>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</si>
  <si>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</si>
  <si>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</si>
  <si>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</si>
  <si>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</si>
  <si>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</si>
  <si>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</si>
  <si>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</si>
  <si>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</si>
  <si>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</si>
  <si>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</si>
  <si>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</si>
  <si>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</si>
  <si>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</si>
  <si>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</si>
  <si>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</si>
  <si>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</si>
  <si>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</si>
  <si>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</si>
  <si>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</si>
  <si>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</si>
  <si>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</si>
  <si>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</si>
  <si>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</si>
  <si>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</si>
  <si>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</si>
  <si>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</si>
  <si>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</si>
  <si>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</si>
  <si>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</si>
  <si>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</si>
  <si>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</si>
  <si>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</si>
  <si>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</si>
  <si>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</si>
  <si>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</si>
  <si>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</si>
  <si>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</si>
  <si>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</si>
  <si>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</si>
  <si>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</si>
  <si>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</si>
  <si>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</si>
  <si>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</si>
  <si>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</si>
  <si>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</si>
  <si>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</si>
  <si>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</si>
  <si>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</si>
  <si>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</si>
  <si>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</si>
  <si>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</si>
  <si>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</si>
  <si>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</si>
  <si>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</si>
  <si>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</si>
  <si>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</si>
  <si>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</si>
  <si>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</si>
  <si>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</si>
  <si>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</si>
  <si>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</si>
  <si>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</si>
  <si>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</si>
  <si>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</si>
  <si>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</si>
  <si>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</si>
  <si>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</si>
  <si>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</si>
  <si>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</si>
  <si>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</si>
  <si>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</si>
  <si>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</si>
  <si>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</si>
  <si>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</si>
  <si>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</si>
  <si>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</si>
  <si>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</si>
  <si>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</si>
  <si>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</si>
  <si>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</si>
  <si>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</si>
  <si>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</si>
  <si>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</si>
  <si>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</si>
  <si>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</si>
  <si>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</si>
  <si>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</si>
  <si>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</si>
  <si>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</si>
  <si>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</si>
  <si>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</si>
  <si>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</si>
  <si>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</si>
  <si>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</si>
  <si>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</si>
  <si>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</si>
  <si>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</si>
  <si>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</si>
  <si>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</si>
  <si>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</si>
  <si>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</si>
  <si>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</si>
  <si>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</si>
  <si>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</si>
  <si>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</si>
  <si>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</si>
  <si>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</si>
  <si>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</si>
  <si>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</si>
  <si>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</si>
  <si>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</si>
  <si>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</si>
  <si>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</si>
  <si>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</si>
  <si>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</si>
  <si>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</si>
  <si>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</si>
  <si>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</si>
  <si>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</si>
  <si>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</si>
  <si>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</si>
  <si>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</si>
  <si>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</si>
  <si>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</si>
  <si>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</si>
  <si>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</si>
  <si>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</si>
  <si>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</si>
  <si>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</si>
  <si>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</si>
  <si>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</si>
  <si>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</si>
  <si>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</si>
  <si>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</si>
  <si>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</si>
  <si>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</si>
  <si>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</si>
  <si>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</si>
  <si>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</si>
  <si>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</si>
  <si>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</si>
  <si>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</si>
  <si>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</si>
  <si>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</si>
  <si>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</si>
  <si>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</si>
  <si>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</si>
  <si>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</si>
  <si>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</si>
  <si>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</si>
  <si>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</si>
  <si>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</si>
  <si>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</si>
  <si>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</si>
  <si>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</si>
  <si>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</si>
  <si>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</si>
  <si>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</si>
  <si>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</si>
  <si>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</si>
  <si>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</si>
  <si>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</si>
  <si>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</si>
  <si>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</si>
  <si>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</si>
  <si>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</si>
  <si>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</si>
  <si>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</si>
  <si>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</si>
  <si>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</si>
  <si>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</si>
  <si>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</si>
  <si>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</si>
  <si>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</si>
  <si>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</si>
  <si>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</si>
  <si>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</si>
  <si>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</si>
  <si>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</si>
  <si>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</si>
  <si>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</si>
  <si>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</si>
  <si>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</si>
  <si>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</si>
  <si>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</si>
  <si>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</si>
  <si>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</si>
  <si>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</si>
  <si>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</si>
  <si>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</si>
  <si>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</si>
  <si>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</si>
  <si>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</si>
  <si>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</si>
  <si>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</si>
  <si>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</si>
  <si>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</si>
  <si>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</si>
  <si>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</si>
  <si>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</si>
  <si>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</si>
  <si>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</si>
  <si>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</si>
  <si>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</si>
  <si>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</si>
  <si>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</si>
  <si>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</si>
  <si>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</si>
  <si>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</si>
  <si>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</si>
  <si>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</si>
  <si>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</si>
  <si>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</si>
  <si>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</si>
  <si>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</si>
  <si>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</si>
  <si>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</si>
  <si>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</si>
  <si>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</si>
  <si>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</si>
  <si>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</si>
  <si>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</si>
  <si>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</si>
  <si>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</si>
  <si>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</si>
  <si>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</si>
  <si>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</si>
  <si>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</si>
  <si>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</si>
  <si>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</si>
  <si>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</si>
  <si>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</si>
  <si>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</si>
  <si>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</si>
  <si>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</si>
  <si>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</si>
  <si>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</si>
  <si>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</si>
  <si>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</si>
  <si>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</si>
  <si>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</si>
  <si>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</si>
  <si>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</si>
  <si>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</si>
  <si>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</si>
  <si>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</si>
  <si>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</si>
  <si>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</si>
  <si>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</si>
  <si>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</si>
  <si>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</si>
  <si>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</si>
  <si>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</si>
  <si>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</si>
  <si>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</si>
  <si>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</si>
  <si>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</si>
  <si>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</si>
  <si>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</si>
  <si>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</si>
  <si>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</si>
  <si>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</si>
  <si>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</si>
  <si>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</si>
  <si>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</si>
  <si>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</si>
  <si>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</si>
  <si>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</si>
  <si>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</si>
  <si>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</si>
  <si>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</si>
  <si>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</si>
  <si>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</si>
  <si>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</si>
  <si>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</si>
  <si>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</si>
  <si>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</si>
  <si>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</si>
  <si>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</si>
  <si>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</si>
  <si>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</si>
  <si>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</si>
  <si>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</si>
  <si>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</si>
  <si>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</si>
  <si>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</si>
  <si>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</si>
  <si>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</si>
  <si>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</si>
  <si>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</si>
  <si>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</si>
  <si>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</si>
  <si>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</si>
  <si>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</si>
  <si>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</si>
  <si>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</si>
  <si>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</si>
  <si>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</si>
  <si>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</si>
  <si>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</si>
  <si>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</si>
  <si>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</si>
  <si>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</si>
  <si>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</si>
  <si>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</si>
  <si>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</si>
  <si>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</si>
  <si>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</si>
  <si>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</si>
  <si>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</si>
  <si>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</si>
  <si>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</si>
  <si>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</si>
  <si>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</si>
  <si>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</si>
  <si>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</si>
  <si>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</si>
  <si>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</si>
  <si>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</si>
  <si>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</si>
  <si>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</si>
  <si>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</si>
  <si>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</si>
  <si>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</si>
  <si>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</si>
  <si>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</si>
  <si>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</si>
  <si>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</si>
  <si>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</si>
  <si>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</si>
  <si>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</si>
  <si>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</si>
  <si>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</si>
  <si>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</si>
  <si>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</si>
  <si>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</si>
  <si>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</si>
  <si>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</si>
  <si>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</si>
  <si>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</si>
  <si>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</si>
  <si>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</si>
  <si>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</si>
  <si>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</si>
  <si>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</si>
  <si>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</si>
  <si>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</si>
  <si>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</si>
  <si>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</si>
  <si>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</si>
  <si>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</si>
  <si>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</si>
  <si>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</si>
  <si>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</si>
  <si>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</si>
  <si>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</si>
  <si>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</si>
  <si>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</si>
  <si>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</si>
  <si>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</si>
  <si>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</si>
  <si>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</si>
  <si>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</si>
  <si>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</si>
  <si>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</si>
  <si>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</si>
  <si>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</si>
  <si>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</si>
  <si>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</si>
  <si>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</si>
  <si>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</si>
  <si>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</si>
  <si>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</si>
  <si>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</si>
  <si>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</si>
  <si>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</si>
  <si>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</si>
  <si>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</si>
  <si>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</si>
  <si>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</si>
  <si>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</si>
  <si>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</si>
  <si>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</si>
  <si>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</si>
  <si>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</si>
  <si>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</si>
  <si>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</si>
  <si>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</si>
  <si>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</si>
  <si>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</si>
  <si>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</si>
  <si>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</si>
  <si>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</si>
  <si>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</si>
  <si>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</si>
  <si>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</si>
  <si>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</si>
  <si>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</si>
  <si>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</si>
  <si>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</si>
  <si>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</si>
  <si>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</si>
  <si>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</si>
  <si>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</si>
  <si>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</si>
  <si>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</si>
  <si>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</si>
  <si>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</si>
  <si>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</si>
  <si>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</si>
  <si>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</si>
  <si>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</si>
  <si>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</si>
  <si>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</si>
  <si>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</si>
  <si>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</si>
  <si>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</si>
  <si>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</si>
  <si>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</si>
  <si>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</si>
  <si>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</si>
  <si>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</si>
  <si>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</si>
  <si>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</si>
  <si>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</si>
  <si>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</si>
  <si>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</si>
  <si>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</si>
  <si>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</si>
  <si>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</si>
  <si>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</si>
  <si>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</si>
  <si>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</si>
  <si>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</si>
  <si>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</si>
  <si>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</si>
  <si>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</si>
  <si>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</si>
  <si>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</si>
  <si>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</si>
  <si>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</si>
  <si>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</si>
  <si>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</si>
  <si>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</si>
  <si>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</si>
  <si>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</si>
  <si>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</si>
  <si>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</si>
  <si>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</si>
  <si>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</si>
  <si>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</si>
  <si>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</si>
  <si>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</si>
  <si>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</si>
  <si>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</si>
  <si>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</si>
  <si>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</si>
  <si>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</si>
  <si>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</si>
  <si>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</si>
  <si>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</si>
  <si>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</si>
  <si>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</si>
  <si>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</si>
  <si>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</si>
  <si>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</si>
  <si>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</si>
  <si>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</si>
  <si>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</si>
  <si>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</si>
  <si>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</si>
  <si>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</si>
  <si>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</si>
  <si>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</si>
  <si>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</si>
  <si>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</si>
  <si>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</si>
  <si>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</si>
  <si>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</si>
  <si>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</si>
  <si>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</si>
  <si>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</si>
  <si>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</si>
  <si>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</si>
  <si>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</si>
  <si>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</si>
  <si>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</si>
  <si>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</si>
  <si>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</si>
  <si>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</si>
  <si>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</si>
  <si>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</si>
  <si>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</si>
  <si>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</si>
  <si>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</si>
  <si>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</si>
  <si>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</si>
  <si>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</si>
  <si>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</si>
  <si>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</si>
  <si>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</si>
  <si>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</si>
  <si>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</si>
  <si>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</si>
  <si>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</si>
  <si>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</si>
  <si>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</si>
  <si>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</si>
  <si>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</si>
  <si>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</si>
  <si>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</si>
  <si>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</si>
  <si>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</si>
  <si>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</si>
  <si>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</si>
  <si>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</si>
  <si>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</si>
  <si>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</si>
  <si>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</si>
  <si>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</si>
  <si>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</si>
  <si>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</si>
  <si>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</si>
  <si>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</si>
  <si>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</si>
  <si>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</si>
  <si>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</si>
  <si>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</si>
  <si>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</si>
  <si>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</si>
  <si>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</si>
  <si>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</si>
  <si>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</si>
  <si>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</si>
  <si>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</si>
  <si>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</si>
  <si>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</si>
  <si>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</si>
  <si>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</si>
  <si>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</si>
  <si>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</si>
  <si>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</si>
  <si>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</si>
  <si>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</si>
  <si>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</si>
  <si>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</si>
  <si>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</si>
  <si>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</si>
  <si>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</si>
  <si>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</si>
  <si>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</si>
  <si>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</si>
  <si>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</si>
  <si>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</si>
  <si>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</si>
  <si>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</si>
  <si>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</si>
  <si>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</si>
  <si>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</si>
  <si>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</si>
  <si>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</si>
  <si>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</si>
  <si>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</si>
  <si>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</si>
  <si>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</si>
  <si>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</si>
  <si>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</si>
  <si>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</si>
  <si>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</si>
  <si>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</si>
  <si>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</si>
  <si>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</si>
  <si>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</si>
  <si>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</si>
  <si>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</si>
  <si>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</si>
  <si>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</si>
  <si>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</si>
  <si>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</si>
  <si>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</si>
  <si>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</si>
  <si>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</si>
  <si>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</si>
  <si>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</si>
  <si>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</si>
  <si>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</si>
  <si>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</si>
  <si>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</si>
  <si>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</si>
  <si>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</si>
  <si>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</si>
  <si>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</si>
  <si>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</si>
  <si>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</si>
  <si>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</si>
  <si>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</si>
  <si>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</si>
  <si>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</si>
  <si>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</si>
  <si>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</si>
  <si>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</si>
  <si>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</si>
  <si>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</si>
  <si>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</si>
  <si>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</si>
  <si>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</si>
  <si>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</si>
  <si>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</si>
  <si>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</si>
  <si>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</si>
  <si>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</si>
  <si>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</si>
  <si>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</si>
  <si>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</si>
  <si>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</si>
  <si>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</si>
  <si>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</si>
  <si>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</si>
  <si>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</si>
  <si>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</si>
  <si>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</si>
  <si>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</si>
  <si>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</si>
  <si>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</si>
  <si>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</si>
  <si>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</si>
  <si>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</si>
  <si>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</si>
  <si>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</si>
  <si>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</si>
  <si>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</si>
  <si>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</si>
  <si>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</si>
  <si>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</si>
  <si>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</si>
  <si>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</si>
  <si>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</si>
  <si>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</si>
  <si>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</si>
  <si>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</si>
  <si>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</si>
  <si>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</si>
  <si>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</si>
  <si>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</si>
  <si>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</si>
  <si>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</si>
  <si>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</si>
  <si>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</si>
  <si>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</si>
  <si>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</si>
  <si>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</si>
  <si>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</si>
  <si>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</si>
  <si>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</si>
  <si>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</si>
  <si>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</si>
  <si>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</si>
  <si>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</si>
  <si>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</si>
  <si>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</si>
  <si>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</si>
  <si>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</si>
  <si>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</si>
  <si>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</si>
  <si>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</si>
  <si>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</si>
  <si>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</si>
  <si>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</si>
  <si>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</si>
  <si>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</si>
  <si>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</si>
  <si>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</si>
  <si>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</si>
  <si>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</si>
  <si>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</si>
  <si>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</si>
  <si>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</si>
  <si>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</si>
  <si>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</si>
  <si>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</si>
  <si>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</si>
  <si>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</si>
  <si>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</si>
  <si>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</si>
  <si>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</si>
  <si>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</si>
  <si>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</si>
  <si>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</si>
  <si>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</si>
  <si>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</si>
  <si>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</si>
  <si>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</si>
  <si>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</si>
  <si>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</si>
  <si>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</si>
  <si>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</si>
  <si>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</si>
  <si>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</si>
  <si>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</si>
  <si>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</si>
  <si>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</si>
  <si>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</si>
  <si>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</si>
  <si>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</si>
  <si>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</si>
  <si>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</si>
  <si>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</si>
  <si>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</si>
  <si>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</si>
  <si>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</si>
  <si>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</si>
  <si>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</si>
  <si>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</si>
  <si>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</si>
  <si>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</si>
  <si>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</si>
  <si>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</si>
  <si>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</si>
  <si>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</si>
  <si>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</si>
  <si>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</si>
  <si>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</si>
  <si>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</si>
  <si>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</si>
  <si>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</si>
  <si>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</si>
  <si>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</si>
  <si>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</si>
  <si>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</si>
  <si>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</si>
  <si>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</si>
  <si>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</si>
  <si>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</si>
  <si>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</si>
  <si>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</si>
  <si>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</si>
  <si>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</si>
  <si>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</si>
  <si>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</si>
  <si>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</si>
  <si>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</si>
  <si>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</si>
  <si>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</si>
  <si>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</si>
  <si>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</si>
  <si>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</si>
  <si>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</si>
  <si>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</si>
  <si>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</si>
  <si>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</si>
  <si>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</si>
  <si>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</si>
  <si>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</si>
  <si>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</si>
  <si>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</si>
  <si>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</si>
  <si>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</si>
  <si>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</si>
  <si>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</si>
  <si>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</si>
  <si>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</si>
  <si>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</si>
  <si>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</si>
  <si>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</si>
  <si>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</si>
  <si>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</si>
  <si>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</si>
  <si>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</si>
  <si>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</si>
  <si>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</si>
  <si>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</si>
  <si>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</si>
  <si>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</si>
  <si>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</si>
  <si>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</si>
  <si>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</si>
  <si>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</si>
  <si>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</si>
  <si>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</si>
  <si>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</si>
  <si>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</si>
  <si>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</si>
  <si>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</si>
  <si>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</si>
  <si>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</si>
  <si>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</si>
  <si>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</si>
  <si>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</si>
  <si>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</si>
  <si>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</si>
  <si>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</si>
  <si>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</si>
  <si>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</si>
  <si>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</si>
  <si>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</si>
  <si>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</si>
  <si>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</si>
  <si>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</si>
  <si>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</si>
  <si>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</si>
  <si>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</si>
  <si>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</si>
  <si>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</si>
  <si>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</si>
  <si>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</si>
  <si>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</si>
  <si>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</si>
  <si>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</si>
  <si>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</si>
  <si>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</si>
  <si>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</si>
  <si>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</si>
  <si>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</si>
  <si>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</si>
  <si>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</si>
  <si>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</si>
  <si>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</si>
  <si>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</si>
  <si>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</si>
  <si>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</si>
  <si>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</si>
  <si>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</si>
  <si>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</si>
  <si>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</si>
  <si>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</si>
  <si>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</si>
  <si>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</si>
  <si>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</si>
  <si>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</si>
  <si>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</si>
  <si>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</si>
  <si>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</si>
  <si>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</si>
  <si>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</si>
  <si>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</si>
  <si>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</si>
  <si>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</si>
  <si>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</si>
  <si>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</si>
  <si>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</si>
  <si>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</si>
  <si>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</si>
  <si>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</si>
  <si>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</si>
  <si>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</si>
  <si>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</si>
  <si>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</si>
  <si>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</si>
  <si>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</si>
  <si>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</si>
  <si>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</si>
  <si>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</si>
  <si>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</si>
  <si>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</si>
  <si>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</si>
  <si>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</si>
  <si>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</si>
  <si>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</si>
  <si>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</si>
  <si>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</si>
  <si>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</si>
  <si>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</si>
  <si>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</si>
  <si>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</si>
  <si>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</si>
  <si>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</si>
  <si>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</si>
  <si>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</si>
  <si>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</si>
  <si>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</si>
  <si>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</si>
  <si>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</si>
  <si>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</si>
  <si>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</si>
  <si>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</si>
  <si>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</si>
  <si>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</si>
  <si>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</si>
  <si>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</si>
  <si>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</si>
  <si>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</si>
  <si>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</si>
  <si>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</si>
  <si>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</si>
  <si>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</si>
  <si>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</si>
  <si>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</si>
  <si>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</si>
  <si>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</si>
  <si>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</si>
  <si>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</si>
  <si>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</si>
  <si>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</si>
  <si>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</si>
  <si>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</si>
  <si>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</si>
  <si>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</si>
  <si>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</si>
  <si>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</si>
  <si>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</si>
  <si>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</si>
  <si>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</si>
  <si>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</si>
  <si>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</si>
  <si>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</si>
  <si>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</si>
  <si>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</si>
  <si>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</si>
  <si>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</si>
  <si>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</si>
  <si>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</si>
  <si>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</si>
  <si>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</si>
  <si>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</si>
  <si>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</si>
  <si>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</si>
  <si>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</si>
  <si>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</si>
  <si>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</si>
  <si>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</si>
  <si>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</si>
  <si>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</si>
  <si>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</si>
  <si>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</si>
  <si>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</si>
  <si>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</si>
  <si>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</si>
  <si>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</si>
  <si>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</si>
  <si>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</si>
  <si>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</si>
  <si>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</si>
  <si>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</si>
  <si>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</si>
  <si>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</si>
  <si>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</si>
  <si>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</si>
  <si>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</si>
  <si>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</si>
  <si>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</si>
  <si>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</si>
  <si>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</si>
  <si>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</si>
  <si>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</si>
  <si>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</si>
  <si>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</si>
  <si>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</si>
  <si>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</si>
  <si>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</si>
  <si>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</si>
  <si>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</si>
  <si>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</si>
  <si>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</si>
  <si>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</si>
  <si>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</si>
  <si>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</si>
  <si>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</si>
  <si>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</si>
  <si>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</si>
  <si>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</si>
  <si>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</si>
  <si>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</si>
  <si>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</si>
  <si>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</si>
  <si>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</si>
  <si>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</si>
  <si>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</si>
  <si>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</si>
  <si>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</si>
  <si>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</si>
  <si>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</si>
  <si>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</si>
  <si>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</si>
  <si>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</si>
  <si>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</si>
  <si>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</si>
  <si>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</si>
  <si>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</si>
  <si>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</si>
  <si>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</si>
  <si>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</si>
  <si>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</si>
  <si>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</si>
  <si>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</si>
  <si>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</si>
  <si>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</si>
  <si>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</si>
  <si>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</si>
  <si>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</si>
  <si>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</si>
  <si>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</si>
  <si>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</si>
  <si>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</si>
  <si>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</si>
  <si>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</si>
  <si>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</si>
  <si>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</si>
  <si>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</si>
  <si>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</si>
  <si>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</si>
  <si>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</si>
  <si>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</si>
  <si>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</si>
  <si>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</si>
  <si>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</si>
  <si>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</si>
  <si>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</si>
  <si>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</si>
  <si>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</si>
  <si>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</si>
  <si>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</si>
  <si>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</si>
  <si>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</si>
  <si>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</si>
  <si>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</si>
  <si>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</si>
  <si>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</si>
  <si>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</si>
  <si>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</si>
  <si>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</si>
  <si>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</si>
  <si>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</si>
  <si>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</si>
  <si>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</si>
  <si>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</si>
  <si>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</si>
  <si>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</si>
  <si>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</si>
  <si>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</si>
  <si>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</si>
  <si>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</si>
  <si>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</si>
  <si>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</si>
  <si>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</si>
  <si>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</si>
  <si>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</si>
  <si>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</si>
  <si>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</si>
  <si>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</si>
  <si>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</si>
  <si>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</si>
  <si>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</si>
  <si>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</si>
  <si>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</si>
  <si>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</si>
  <si>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</si>
  <si>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</si>
  <si>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</si>
  <si>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</si>
  <si>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</si>
  <si>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</si>
  <si>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</si>
  <si>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</si>
  <si>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</si>
  <si>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</si>
  <si>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</si>
  <si>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</si>
  <si>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</si>
  <si>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</si>
  <si>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</si>
  <si>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</si>
  <si>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</si>
  <si>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</si>
  <si>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</si>
  <si>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</si>
  <si>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</si>
  <si>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</si>
  <si>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</si>
  <si>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</si>
  <si>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</si>
  <si>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</si>
  <si>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</si>
  <si>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</si>
  <si>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</si>
  <si>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</si>
  <si>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</si>
  <si>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</si>
  <si>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</si>
  <si>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</si>
  <si>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</si>
  <si>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</si>
  <si>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</si>
  <si>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</si>
  <si>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</si>
  <si>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</si>
  <si>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</si>
  <si>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</si>
  <si>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</si>
  <si>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</si>
  <si>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</si>
  <si>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</si>
  <si>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</si>
  <si>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</si>
  <si>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</si>
  <si>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</si>
  <si>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</si>
  <si>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</si>
  <si>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</si>
  <si>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</si>
  <si>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</si>
  <si>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</si>
  <si>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</si>
  <si>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</si>
  <si>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</si>
  <si>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</si>
  <si>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</si>
  <si>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</si>
  <si>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</si>
  <si>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</si>
  <si>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</si>
  <si>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</si>
  <si>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</si>
  <si>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</si>
  <si>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</si>
  <si>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</si>
  <si>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</si>
  <si>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</si>
  <si>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</si>
  <si>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</si>
  <si>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</si>
  <si>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</si>
  <si>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</si>
  <si>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</si>
  <si>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</si>
  <si>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</si>
  <si>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</si>
  <si>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</si>
  <si>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</si>
  <si>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</si>
  <si>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</si>
  <si>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</si>
  <si>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</si>
  <si>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</si>
  <si>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</si>
  <si>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</si>
  <si>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</si>
  <si>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</si>
  <si>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</si>
  <si>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</si>
  <si>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</si>
  <si>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</si>
  <si>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</si>
  <si>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</si>
  <si>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</si>
  <si>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</si>
  <si>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</si>
  <si>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</si>
  <si>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</si>
  <si>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</si>
  <si>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</si>
  <si>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</si>
  <si>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</si>
  <si>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</si>
  <si>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</si>
  <si>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</si>
  <si>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</si>
  <si>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</si>
  <si>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</si>
  <si>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</si>
  <si>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</si>
  <si>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</si>
  <si>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</si>
  <si>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</si>
  <si>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</si>
  <si>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</si>
  <si>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</si>
  <si>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</si>
  <si>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</si>
  <si>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</si>
  <si>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</si>
  <si>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</si>
  <si>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</si>
  <si>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</si>
  <si>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</si>
  <si>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</si>
  <si>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</si>
  <si>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</si>
  <si>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</si>
  <si>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</si>
  <si>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</si>
  <si>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</si>
  <si>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</si>
  <si>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</si>
  <si>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</si>
  <si>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</si>
  <si>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</si>
  <si>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</si>
  <si>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</si>
  <si>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</si>
  <si>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</si>
  <si>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</si>
  <si>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</si>
  <si>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</si>
  <si>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</si>
  <si>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</si>
  <si>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</si>
  <si>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</si>
  <si>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</si>
  <si>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</si>
  <si>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</si>
  <si>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</si>
  <si>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</si>
  <si>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</si>
  <si>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</si>
  <si>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</si>
  <si>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</si>
  <si>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</si>
  <si>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</si>
  <si>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</si>
  <si>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</si>
  <si>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</si>
  <si>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</si>
  <si>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</si>
  <si>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</si>
  <si>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</si>
  <si>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</si>
  <si>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</si>
  <si>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</si>
  <si>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</si>
  <si>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</si>
  <si>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</si>
  <si>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</si>
  <si>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</si>
  <si>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</si>
  <si>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</si>
  <si>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</si>
  <si>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</si>
  <si>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</si>
  <si>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</si>
  <si>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</si>
  <si>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</si>
  <si>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</si>
  <si>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</si>
  <si>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</si>
  <si>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</si>
  <si>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</si>
  <si>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</si>
  <si>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</si>
  <si>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</si>
  <si>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</si>
  <si>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</si>
  <si>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</si>
  <si>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</si>
  <si>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</si>
  <si>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</si>
  <si>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</si>
  <si>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</si>
  <si>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</si>
  <si>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</si>
  <si>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</si>
  <si>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</si>
  <si>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</si>
  <si>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</si>
  <si>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</si>
  <si>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</si>
  <si>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</si>
  <si>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</si>
  <si>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</si>
  <si>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</si>
  <si>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</si>
  <si>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</si>
  <si>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</si>
  <si>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</si>
  <si>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</si>
  <si>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</si>
  <si>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</si>
  <si>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</si>
  <si>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</si>
  <si>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</si>
  <si>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</si>
  <si>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</si>
  <si>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</si>
  <si>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</si>
  <si>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</si>
  <si>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</si>
  <si>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</si>
  <si>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</si>
  <si>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</si>
  <si>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</si>
  <si>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</si>
  <si>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</si>
  <si>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</si>
  <si>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</si>
  <si>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</si>
  <si>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</si>
  <si>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</si>
  <si>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</si>
  <si>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</si>
  <si>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</si>
  <si>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</si>
  <si>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</si>
  <si>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</si>
  <si>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</si>
  <si>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</si>
  <si>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</si>
  <si>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</si>
  <si>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</si>
  <si>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</si>
  <si>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</si>
  <si>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</si>
  <si>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</si>
  <si>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</si>
  <si>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</si>
  <si>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</si>
  <si>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</si>
  <si>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</si>
  <si>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</si>
  <si>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</si>
  <si>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</si>
  <si>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</si>
  <si>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</si>
  <si>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</si>
  <si>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</si>
  <si>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</si>
  <si>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</si>
  <si>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</si>
  <si>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</si>
  <si>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</si>
  <si>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</si>
  <si>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</si>
  <si>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</si>
  <si>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</si>
  <si>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</si>
  <si>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</si>
  <si>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</si>
  <si>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</si>
  <si>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</si>
  <si>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</si>
  <si>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</si>
  <si>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</si>
  <si>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</si>
  <si>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</si>
  <si>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</si>
  <si>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</si>
  <si>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</si>
  <si>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</si>
  <si>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</si>
  <si>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</si>
  <si>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</si>
  <si>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</si>
  <si>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</si>
  <si>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</si>
  <si>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</si>
  <si>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</si>
  <si>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</si>
  <si>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</si>
  <si>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</si>
  <si>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</si>
  <si>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</si>
  <si>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</si>
  <si>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</si>
  <si>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</si>
  <si>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</si>
  <si>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</si>
  <si>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</si>
  <si>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</si>
  <si>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</si>
  <si>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</si>
  <si>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</si>
  <si>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</si>
  <si>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</si>
  <si>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</si>
  <si>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</si>
  <si>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</si>
  <si>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</si>
  <si>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</si>
  <si>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</si>
  <si>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</si>
  <si>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</si>
  <si>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</si>
  <si>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</si>
  <si>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</si>
  <si>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</si>
  <si>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</si>
  <si>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</si>
  <si>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</si>
  <si>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</si>
  <si>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</si>
  <si>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</si>
  <si>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</si>
  <si>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</si>
  <si>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</si>
  <si>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</si>
  <si>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</si>
  <si>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</si>
  <si>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</si>
  <si>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</si>
  <si>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</si>
  <si>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</si>
  <si>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</si>
  <si>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</si>
  <si>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</si>
  <si>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</si>
  <si>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</si>
  <si>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</si>
  <si>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</si>
  <si>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</si>
  <si>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</si>
  <si>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</si>
  <si>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</si>
  <si>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</si>
  <si>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</si>
  <si>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</si>
  <si>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</si>
  <si>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</si>
  <si>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</si>
  <si>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</si>
  <si>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</si>
  <si>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</si>
  <si>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</si>
  <si>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</si>
  <si>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</si>
  <si>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</si>
  <si>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</si>
  <si>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</si>
  <si>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</si>
  <si>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</si>
  <si>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</si>
  <si>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</si>
  <si>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</si>
  <si>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</si>
  <si>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</si>
  <si>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</si>
  <si>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</si>
  <si>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</si>
  <si>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</si>
  <si>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</si>
  <si>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</si>
  <si>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</si>
  <si>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</si>
  <si>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</si>
  <si>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</si>
  <si>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</si>
  <si>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</si>
  <si>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</si>
  <si>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</si>
  <si>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</si>
  <si>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</si>
  <si>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</si>
  <si>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</si>
  <si>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</si>
  <si>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</si>
  <si>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</si>
  <si>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</si>
  <si>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</si>
  <si>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</si>
  <si>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</si>
  <si>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</si>
  <si>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</si>
  <si>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</si>
  <si>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</si>
  <si>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</si>
  <si>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</si>
  <si>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</si>
  <si>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</si>
  <si>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</si>
  <si>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</si>
  <si>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</si>
  <si>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</si>
  <si>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</si>
  <si>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</si>
  <si>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</si>
  <si>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</si>
  <si>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</si>
  <si>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</si>
  <si>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</si>
  <si>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</si>
  <si>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</si>
  <si>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</si>
  <si>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</si>
  <si>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</si>
  <si>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</si>
  <si>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</si>
  <si>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</si>
  <si>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</si>
  <si>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</si>
  <si>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</si>
  <si>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</si>
  <si>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</si>
  <si>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</si>
  <si>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</si>
  <si>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</si>
  <si>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</si>
  <si>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</si>
  <si>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</si>
  <si>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</si>
  <si>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</si>
  <si>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</si>
  <si>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</si>
  <si>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</si>
  <si>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</si>
  <si>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</si>
  <si>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</si>
  <si>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</si>
  <si>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</si>
  <si>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</si>
  <si>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</si>
  <si>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</si>
  <si>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</si>
  <si>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</si>
  <si>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</si>
  <si>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</si>
  <si>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</si>
  <si>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</si>
  <si>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</si>
  <si>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</si>
  <si>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</si>
  <si>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</si>
  <si>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</si>
  <si>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</si>
  <si>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</si>
  <si>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</si>
  <si>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</si>
  <si>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</si>
  <si>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</si>
  <si>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</si>
  <si>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</si>
  <si>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</si>
  <si>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</si>
  <si>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</si>
  <si>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</si>
  <si>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</si>
  <si>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</si>
  <si>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</si>
  <si>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</si>
  <si>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</si>
  <si>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</si>
  <si>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</si>
  <si>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</si>
  <si>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</si>
  <si>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</si>
  <si>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</si>
  <si>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</si>
  <si>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</si>
  <si>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</si>
  <si>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</si>
  <si>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</si>
  <si>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</si>
  <si>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</si>
  <si>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</si>
  <si>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</si>
  <si>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</si>
  <si>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</si>
  <si>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</si>
  <si>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</si>
  <si>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</si>
  <si>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</si>
  <si>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</si>
  <si>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</si>
  <si>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</si>
  <si>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</si>
  <si>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</si>
  <si>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</si>
  <si>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</si>
  <si>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</si>
  <si>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</si>
  <si>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</si>
  <si>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</si>
  <si>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</si>
  <si>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</si>
  <si>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</si>
  <si>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</si>
  <si>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</si>
  <si>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</si>
  <si>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</si>
  <si>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</si>
  <si>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</si>
  <si>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</si>
  <si>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</si>
  <si>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</si>
  <si>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</si>
  <si>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</si>
  <si>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</si>
  <si>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</si>
  <si>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</si>
  <si>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</si>
  <si>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</si>
  <si>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</si>
  <si>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</si>
  <si>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</si>
  <si>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</si>
  <si>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</si>
  <si>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</si>
  <si>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</si>
  <si>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</si>
  <si>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</si>
  <si>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</si>
  <si>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</si>
  <si>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</si>
  <si>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</si>
  <si>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</si>
  <si>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</si>
  <si>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</si>
  <si>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</si>
  <si>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</si>
  <si>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</si>
  <si>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</si>
  <si>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</si>
  <si>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</si>
  <si>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</si>
  <si>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</si>
  <si>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</si>
  <si>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</si>
  <si>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</si>
  <si>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</si>
  <si>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</si>
  <si>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</si>
  <si>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</si>
  <si>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</si>
  <si>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</si>
  <si>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</si>
  <si>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</si>
  <si>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</si>
  <si>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</si>
  <si>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</si>
  <si>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</si>
  <si>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</si>
  <si>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</si>
  <si>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</si>
  <si>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</si>
  <si>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</si>
  <si>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</si>
  <si>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</si>
  <si>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</si>
  <si>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</si>
  <si>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</si>
  <si>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</si>
  <si>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</si>
  <si>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</si>
  <si>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</si>
  <si>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</si>
  <si>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</si>
  <si>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</si>
  <si>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</si>
  <si>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</si>
  <si>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</si>
  <si>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</si>
  <si>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</si>
  <si>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</si>
  <si>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</si>
  <si>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</si>
  <si>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</si>
  <si>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</si>
  <si>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</si>
  <si>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</si>
  <si>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</si>
  <si>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</si>
  <si>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</si>
  <si>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</si>
  <si>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</si>
  <si>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</si>
  <si>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</si>
  <si>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</si>
  <si>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</si>
  <si>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</si>
  <si>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</si>
  <si>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</si>
  <si>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</si>
  <si>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</si>
  <si>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</si>
  <si>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</si>
  <si>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</si>
  <si>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</si>
  <si>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</si>
  <si>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</si>
  <si>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</si>
  <si>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</si>
  <si>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</si>
  <si>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</si>
  <si>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</si>
  <si>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</si>
  <si>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</si>
  <si>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</si>
  <si>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</si>
  <si>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</si>
  <si>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</si>
  <si>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</si>
  <si>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</si>
  <si>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</si>
  <si>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</si>
  <si>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</si>
  <si>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</si>
  <si>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</si>
  <si>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</si>
  <si>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</si>
  <si>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</si>
  <si>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</si>
  <si>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</si>
  <si>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</si>
  <si>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</si>
  <si>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</si>
  <si>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</si>
  <si>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</si>
  <si>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</si>
  <si>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</si>
  <si>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</si>
  <si>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</si>
  <si>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</si>
  <si>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</si>
  <si>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</si>
  <si>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</si>
  <si>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</si>
  <si>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</si>
  <si>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</si>
  <si>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</si>
  <si>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</si>
  <si>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</si>
  <si>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</si>
  <si>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</si>
  <si>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</si>
  <si>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</si>
  <si>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</si>
  <si>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</si>
  <si>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</si>
  <si>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</si>
  <si>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</si>
  <si>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</si>
  <si>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</si>
  <si>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</si>
  <si>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</si>
  <si>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</si>
  <si>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</si>
  <si>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</si>
  <si>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</si>
  <si>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</si>
  <si>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</si>
  <si>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</si>
  <si>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</si>
  <si>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</si>
  <si>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</si>
  <si>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</si>
  <si>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</si>
  <si>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</si>
  <si>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</si>
  <si>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</si>
  <si>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</si>
  <si>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</si>
  <si>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</si>
  <si>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</si>
  <si>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</si>
  <si>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</si>
  <si>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</si>
  <si>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</si>
  <si>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</si>
  <si>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</si>
  <si>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</si>
  <si>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</si>
  <si>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</si>
  <si>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</si>
  <si>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</si>
  <si>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</si>
  <si>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</si>
  <si>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</si>
  <si>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</si>
  <si>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</si>
  <si>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</si>
  <si>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</si>
  <si>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</si>
  <si>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</si>
  <si>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</si>
  <si>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</si>
  <si>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</si>
  <si>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</si>
  <si>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</si>
  <si>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</si>
  <si>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</si>
  <si>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</si>
  <si>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</si>
  <si>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</si>
  <si>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</si>
  <si>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</si>
  <si>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</si>
  <si>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</si>
  <si>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</si>
  <si>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</si>
  <si>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</si>
  <si>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</si>
  <si>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</si>
  <si>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</si>
  <si>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</si>
  <si>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</si>
  <si>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</si>
  <si>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</si>
  <si>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</si>
  <si>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</si>
  <si>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</si>
  <si>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</si>
  <si>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</si>
  <si>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</si>
  <si>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</si>
  <si>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</si>
  <si>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</si>
  <si>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</si>
  <si>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</si>
  <si>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</si>
  <si>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</si>
  <si>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</si>
  <si>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</si>
  <si>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</si>
  <si>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</si>
  <si>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</si>
  <si>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</si>
  <si>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</si>
  <si>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</si>
  <si>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</si>
  <si>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</si>
  <si>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</si>
  <si>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</si>
  <si>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</si>
  <si>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</si>
  <si>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</si>
  <si>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</si>
  <si>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</si>
  <si>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</si>
  <si>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</si>
  <si>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</si>
  <si>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</si>
  <si>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</si>
  <si>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</si>
  <si>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</si>
  <si>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</si>
  <si>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</si>
  <si>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</si>
  <si>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</si>
  <si>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</si>
  <si>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</si>
  <si>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</si>
  <si>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</si>
  <si>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</si>
  <si>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</si>
  <si>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</si>
  <si>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</si>
  <si>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</si>
  <si>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</si>
  <si>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</si>
  <si>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</si>
  <si>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</si>
  <si>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</si>
  <si>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</si>
  <si>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</si>
  <si>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</si>
  <si>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</si>
  <si>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</si>
  <si>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</si>
  <si>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</si>
  <si>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</si>
  <si>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</si>
  <si>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</si>
  <si>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</si>
  <si>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</si>
  <si>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</si>
  <si>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</si>
  <si>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</si>
  <si>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</si>
  <si>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</si>
  <si>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</si>
  <si>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</si>
  <si>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</si>
  <si>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</si>
  <si>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</si>
  <si>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</si>
  <si>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</si>
  <si>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</si>
  <si>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</si>
  <si>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</si>
  <si>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</si>
  <si>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</si>
  <si>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</si>
  <si>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</si>
  <si>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</si>
  <si>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</si>
  <si>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</si>
  <si>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</si>
  <si>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</si>
  <si>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</si>
  <si>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</si>
  <si>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</si>
  <si>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</si>
  <si>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</si>
  <si>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</si>
  <si>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</si>
  <si>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</si>
  <si>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</si>
  <si>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</si>
  <si>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</si>
  <si>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</si>
  <si>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</si>
  <si>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</si>
  <si>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</si>
  <si>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</si>
  <si>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</si>
  <si>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</si>
  <si>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</si>
  <si>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</si>
  <si>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</si>
  <si>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</si>
  <si>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</si>
  <si>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</si>
  <si>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</si>
  <si>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</si>
  <si>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</si>
  <si>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</si>
  <si>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</si>
  <si>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</si>
  <si>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</si>
  <si>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</si>
  <si>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</si>
  <si>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</si>
  <si>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</si>
  <si>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</si>
  <si>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</si>
  <si>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</si>
  <si>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</si>
  <si>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</si>
  <si>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</si>
  <si>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</si>
  <si>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</si>
  <si>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</si>
  <si>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</si>
  <si>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</si>
  <si>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</si>
  <si>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</si>
  <si>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</si>
  <si>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</si>
  <si>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</si>
  <si>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</si>
  <si>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</si>
  <si>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</si>
  <si>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</si>
  <si>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</si>
  <si>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</si>
  <si>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</si>
  <si>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</si>
  <si>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</si>
  <si>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</si>
  <si>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</si>
  <si>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</si>
  <si>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</si>
  <si>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</si>
  <si>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</si>
  <si>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</si>
  <si>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</si>
  <si>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</si>
  <si>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</si>
  <si>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</si>
  <si>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</si>
  <si>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</si>
  <si>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</si>
  <si>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</si>
  <si>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</si>
  <si>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</si>
  <si>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</si>
  <si>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</si>
  <si>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</si>
  <si>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</si>
  <si>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</si>
  <si>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</si>
  <si>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</si>
  <si>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</si>
  <si>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</si>
  <si>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</si>
  <si>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</si>
  <si>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</si>
  <si>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</si>
  <si>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</si>
  <si>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</si>
  <si>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</si>
  <si>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</si>
  <si>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</si>
  <si>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</si>
  <si>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</si>
  <si>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</si>
  <si>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</si>
  <si>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</si>
  <si>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</si>
  <si>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</si>
  <si>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</si>
  <si>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</si>
  <si>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</si>
  <si>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</si>
  <si>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</si>
  <si>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</si>
  <si>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</si>
  <si>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</si>
  <si>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</si>
  <si>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</si>
  <si>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</si>
  <si>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</si>
  <si>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</si>
  <si>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</si>
  <si>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</si>
  <si>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</si>
  <si>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</si>
  <si>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</si>
  <si>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</si>
  <si>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</si>
  <si>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</si>
  <si>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</si>
  <si>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</si>
  <si>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</si>
  <si>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</si>
  <si>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</si>
  <si>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</si>
  <si>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</si>
  <si>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</si>
  <si>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</si>
  <si>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</si>
  <si>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</si>
  <si>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</si>
  <si>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</si>
  <si>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</si>
  <si>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</si>
  <si>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</si>
  <si>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</si>
  <si>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</si>
  <si>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</si>
  <si>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</si>
  <si>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</si>
  <si>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</si>
  <si>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</si>
  <si>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</si>
  <si>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</si>
  <si>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</si>
  <si>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</si>
  <si>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</si>
  <si>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</si>
  <si>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</si>
  <si>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</si>
  <si>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</si>
  <si>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</si>
  <si>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</si>
  <si>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</si>
  <si>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</si>
  <si>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</si>
  <si>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</si>
  <si>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</si>
  <si>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</si>
  <si>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</si>
  <si>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</si>
  <si>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</si>
  <si>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</si>
  <si>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</si>
  <si>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</si>
  <si>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</si>
  <si>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</si>
  <si>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</si>
  <si>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</si>
  <si>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</si>
  <si>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</si>
  <si>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</si>
  <si>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</si>
  <si>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</si>
  <si>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</si>
  <si>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</si>
  <si>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</si>
  <si>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</si>
  <si>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</si>
  <si>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</si>
  <si>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</si>
  <si>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</si>
  <si>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</si>
  <si>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</si>
  <si>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</si>
  <si>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</si>
  <si>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</si>
  <si>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</si>
  <si>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</si>
  <si>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</si>
  <si>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</si>
  <si>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</si>
  <si>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</si>
  <si>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</si>
  <si>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</si>
  <si>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</si>
  <si>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</si>
  <si>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</si>
  <si>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</si>
  <si>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</si>
  <si>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</si>
  <si>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</si>
  <si>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</si>
  <si>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</si>
  <si>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</si>
  <si>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</si>
  <si>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</si>
  <si>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</si>
  <si>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</si>
  <si>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</si>
  <si>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</si>
  <si>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</si>
  <si>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</si>
  <si>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</si>
  <si>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</si>
  <si>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</si>
  <si>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</si>
  <si>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</si>
  <si>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</si>
  <si>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</si>
  <si>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</si>
  <si>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</si>
  <si>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</si>
  <si>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</si>
  <si>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</si>
  <si>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</si>
  <si>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</si>
  <si>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</si>
  <si>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</si>
  <si>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</si>
  <si>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</si>
  <si>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</si>
  <si>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</si>
  <si>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</si>
  <si>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</si>
  <si>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</si>
  <si>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</si>
  <si>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</si>
  <si>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</si>
  <si>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</si>
  <si>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</si>
  <si>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</si>
  <si>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</si>
  <si>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</si>
  <si>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</si>
  <si>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</si>
  <si>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</si>
  <si>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</si>
  <si>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</si>
  <si>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</si>
  <si>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</si>
  <si>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</si>
  <si>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</si>
  <si>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</si>
  <si>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</si>
  <si>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</si>
  <si>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</si>
  <si>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</si>
  <si>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</si>
  <si>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</si>
  <si>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</si>
  <si>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</si>
  <si>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</si>
  <si>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</si>
  <si>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</si>
  <si>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</si>
  <si>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</si>
  <si>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</si>
  <si>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</si>
  <si>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</si>
  <si>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</si>
  <si>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</si>
  <si>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</si>
  <si>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</si>
  <si>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</si>
  <si>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</si>
  <si>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</si>
  <si>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</si>
  <si>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</si>
  <si>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</si>
  <si>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</si>
  <si>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</si>
  <si>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</si>
  <si>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</si>
  <si>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</si>
  <si>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</si>
  <si>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</si>
  <si>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</si>
  <si>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</si>
  <si>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</si>
  <si>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</si>
  <si>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</si>
  <si>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</si>
  <si>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</si>
  <si>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</si>
  <si>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</si>
  <si>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</si>
  <si>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</si>
  <si>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</si>
  <si>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</si>
  <si>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</si>
  <si>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</si>
  <si>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</si>
  <si>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</si>
  <si>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</si>
  <si>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</si>
  <si>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</si>
  <si>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</si>
  <si>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</si>
  <si>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</si>
  <si>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</si>
  <si>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</si>
  <si>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</si>
  <si>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</si>
  <si>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</si>
  <si>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</si>
  <si>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</si>
  <si>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</si>
  <si>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</si>
  <si>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</si>
  <si>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</si>
  <si>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</si>
  <si>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</si>
  <si>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</si>
  <si>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</si>
  <si>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</si>
  <si>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</si>
  <si>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</si>
  <si>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</si>
  <si>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</si>
  <si>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</si>
  <si>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</si>
  <si>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</si>
  <si>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</si>
  <si>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</si>
  <si>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</si>
  <si>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</si>
  <si>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</si>
  <si>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</si>
  <si>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</si>
  <si>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</si>
  <si>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</si>
  <si>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</si>
  <si>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</si>
  <si>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</si>
  <si>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</si>
  <si>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</si>
  <si>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</si>
  <si>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</si>
  <si>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</si>
  <si>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</si>
  <si>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</si>
  <si>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</si>
  <si>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</si>
  <si>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</si>
  <si>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</si>
  <si>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</si>
  <si>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</si>
  <si>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</si>
  <si>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</si>
  <si>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</si>
  <si>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</si>
  <si>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</si>
  <si>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</si>
  <si>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</si>
  <si>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</si>
  <si>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</si>
  <si>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</si>
  <si>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</si>
  <si>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</si>
  <si>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</si>
  <si>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</si>
  <si>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</si>
  <si>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</si>
  <si>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</si>
  <si>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</si>
  <si>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</si>
  <si>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</si>
  <si>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</si>
  <si>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</si>
  <si>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</si>
  <si>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</si>
  <si>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</si>
  <si>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</si>
  <si>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</si>
  <si>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</si>
  <si>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</si>
  <si>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</si>
  <si>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</si>
  <si>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</si>
  <si>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</si>
  <si>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</si>
  <si>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</si>
  <si>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</si>
  <si>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</si>
  <si>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</si>
  <si>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</si>
  <si>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</si>
  <si>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</si>
  <si>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</si>
  <si>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</si>
  <si>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</si>
  <si>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</si>
  <si>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</si>
  <si>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</si>
  <si>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</si>
  <si>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</si>
  <si>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</si>
  <si>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</si>
  <si>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</si>
  <si>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</si>
  <si>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</si>
  <si>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</si>
  <si>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</si>
  <si>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</si>
  <si>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</si>
  <si>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</si>
  <si>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</si>
  <si>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</si>
  <si>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</si>
  <si>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</si>
  <si>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</si>
  <si>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</si>
  <si>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</si>
  <si>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</si>
  <si>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</si>
  <si>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</si>
  <si>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</si>
  <si>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</si>
  <si>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</si>
  <si>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</si>
  <si>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</si>
  <si>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</si>
  <si>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</si>
  <si>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</si>
  <si>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</si>
  <si>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</si>
  <si>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</si>
  <si>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</si>
  <si>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</si>
  <si>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</si>
  <si>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</si>
  <si>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</si>
  <si>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</si>
  <si>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</si>
  <si>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</si>
  <si>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</si>
  <si>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</si>
  <si>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</si>
  <si>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</si>
  <si>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</si>
  <si>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</si>
  <si>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</si>
  <si>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</si>
  <si>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</si>
  <si>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</si>
  <si>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</si>
  <si>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</si>
  <si>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</si>
  <si>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</si>
  <si>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</si>
  <si>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</si>
  <si>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</si>
  <si>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</si>
  <si>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</si>
  <si>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</si>
  <si>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</si>
  <si>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</si>
  <si>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</si>
  <si>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</si>
  <si>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</si>
  <si>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</si>
  <si>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</si>
  <si>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</si>
  <si>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</si>
  <si>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</si>
  <si>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</si>
  <si>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</si>
  <si>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</si>
  <si>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</si>
  <si>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</si>
  <si>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</si>
  <si>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</si>
  <si>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</si>
  <si>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</si>
  <si>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</si>
  <si>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</si>
  <si>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</si>
  <si>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</si>
  <si>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</si>
  <si>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</si>
  <si>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</si>
  <si>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</si>
  <si>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</si>
  <si>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</si>
  <si>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</si>
  <si>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</si>
  <si>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</si>
  <si>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</si>
  <si>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</si>
  <si>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</si>
  <si>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</si>
  <si>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</si>
  <si>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</si>
  <si>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</si>
  <si>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</si>
  <si>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</si>
  <si>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</si>
  <si>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</si>
  <si>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</si>
  <si>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</si>
  <si>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</si>
  <si>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</si>
  <si>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</si>
  <si>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</si>
  <si>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</si>
  <si>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</si>
  <si>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</si>
  <si>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</si>
  <si>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</si>
  <si>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</si>
  <si>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</si>
  <si>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</si>
  <si>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</si>
  <si>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</si>
  <si>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</si>
  <si>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</si>
  <si>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</si>
  <si>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</si>
  <si>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</si>
  <si>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</si>
  <si>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</si>
  <si>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</si>
  <si>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</si>
  <si>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</si>
  <si>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</si>
  <si>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</si>
  <si>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</si>
  <si>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</si>
  <si>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</si>
  <si>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</si>
  <si>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</si>
  <si>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</si>
  <si>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</si>
  <si>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</si>
  <si>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</si>
  <si>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</si>
  <si>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</si>
  <si>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</si>
  <si>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</si>
  <si>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</si>
  <si>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</si>
  <si>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</si>
  <si>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</si>
  <si>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</si>
  <si>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</si>
  <si>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</si>
  <si>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</si>
  <si>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</si>
  <si>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</si>
  <si>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</si>
  <si>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</si>
  <si>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</si>
  <si>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</si>
  <si>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</si>
  <si>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</si>
  <si>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</si>
  <si>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</si>
  <si>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</si>
  <si>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</si>
  <si>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</si>
  <si>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</si>
  <si>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</si>
  <si>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</si>
  <si>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</si>
  <si>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</si>
  <si>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</si>
  <si>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</si>
  <si>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</si>
  <si>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</si>
  <si>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</si>
  <si>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</si>
  <si>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</si>
  <si>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</si>
  <si>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</si>
  <si>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</si>
  <si>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</si>
  <si>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</si>
  <si>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</si>
  <si>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</si>
  <si>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</si>
  <si>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</si>
  <si>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</si>
  <si>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</si>
  <si>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</si>
  <si>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</si>
  <si>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</si>
  <si>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</si>
  <si>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</si>
  <si>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</si>
  <si>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</si>
  <si>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</si>
  <si>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</si>
  <si>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</si>
  <si>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</si>
  <si>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</si>
  <si>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</si>
  <si>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</si>
  <si>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</si>
  <si>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</si>
  <si>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</si>
  <si>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</si>
  <si>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</si>
  <si>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</si>
  <si>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</si>
  <si>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</si>
  <si>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</si>
  <si>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</si>
  <si>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</si>
  <si>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</si>
  <si>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</si>
  <si>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</si>
  <si>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</si>
  <si>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</si>
  <si>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</si>
  <si>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</si>
  <si>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</si>
  <si>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</si>
  <si>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</si>
  <si>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</si>
  <si>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</si>
  <si>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</si>
  <si>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</si>
  <si>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</si>
  <si>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</si>
  <si>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</si>
  <si>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</si>
  <si>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</si>
  <si>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</si>
  <si>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</si>
  <si>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</si>
  <si>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</si>
  <si>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</si>
  <si>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</si>
  <si>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</si>
  <si>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</si>
  <si>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</si>
  <si>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</si>
  <si>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</si>
  <si>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</si>
  <si>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</si>
  <si>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</si>
  <si>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</si>
  <si>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</si>
  <si>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</si>
  <si>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</si>
  <si>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</si>
  <si>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</si>
  <si>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</si>
  <si>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</si>
  <si>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</si>
  <si>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</si>
  <si>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</si>
  <si>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</si>
  <si>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</si>
  <si>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</si>
  <si>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</si>
  <si>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</si>
  <si>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</si>
  <si>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</si>
  <si>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</si>
  <si>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</si>
  <si>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</si>
  <si>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</si>
  <si>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</si>
  <si>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</si>
  <si>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</si>
  <si>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</si>
  <si>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</si>
  <si>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</si>
  <si>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</si>
  <si>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</si>
  <si>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</si>
  <si>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</si>
  <si>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</si>
  <si>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</si>
  <si>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</si>
  <si>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</si>
  <si>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</si>
  <si>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</si>
  <si>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</si>
  <si>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</si>
  <si>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</si>
  <si>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</si>
  <si>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</si>
  <si>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</si>
  <si>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</si>
  <si>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</si>
  <si>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</si>
  <si>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</si>
  <si>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</si>
  <si>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</si>
  <si>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</si>
  <si>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</si>
  <si>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</si>
  <si>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</si>
  <si>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</si>
  <si>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</si>
  <si>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</si>
  <si>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</si>
  <si>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</si>
  <si>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</si>
  <si>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</si>
  <si>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</si>
  <si>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</si>
  <si>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</si>
  <si>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</si>
  <si>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</si>
  <si>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</si>
  <si>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</si>
  <si>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</si>
  <si>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</si>
  <si>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</si>
  <si>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</si>
  <si>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</si>
  <si>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</si>
  <si>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</si>
  <si>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</si>
  <si>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</si>
  <si>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</si>
  <si>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</si>
  <si>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</si>
  <si>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</si>
  <si>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</si>
  <si>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</si>
  <si>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</si>
  <si>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</si>
  <si>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</si>
  <si>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</si>
  <si>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</si>
  <si>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</si>
  <si>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</si>
  <si>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</si>
  <si>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</si>
  <si>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</si>
  <si>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</si>
  <si>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</si>
  <si>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</si>
  <si>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</si>
  <si>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</si>
  <si>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</si>
  <si>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</si>
  <si>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</si>
  <si>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</si>
  <si>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</si>
  <si>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</si>
  <si>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</si>
  <si>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</si>
  <si>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</si>
  <si>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</si>
  <si>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</si>
  <si>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</si>
  <si>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</si>
  <si>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</si>
  <si>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</si>
  <si>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</si>
  <si>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</si>
  <si>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</si>
  <si>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</si>
  <si>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</si>
  <si>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</si>
  <si>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</si>
  <si>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</si>
  <si>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</si>
  <si>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</si>
  <si>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</si>
  <si>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</si>
  <si>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</si>
  <si>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</si>
  <si>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</si>
  <si>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</si>
  <si>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</si>
  <si>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</si>
  <si>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</si>
  <si>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</si>
  <si>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</si>
  <si>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</si>
  <si>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</si>
  <si>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</si>
  <si>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</si>
  <si>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</si>
  <si>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</si>
  <si>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</si>
  <si>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</si>
  <si>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</si>
  <si>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</si>
  <si>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</si>
  <si>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</si>
  <si>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</si>
  <si>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</si>
  <si>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</si>
  <si>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</si>
  <si>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</si>
  <si>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</si>
  <si>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</si>
  <si>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</si>
  <si>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</si>
  <si>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</si>
  <si>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</si>
  <si>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</si>
  <si>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</si>
  <si>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</si>
  <si>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</si>
  <si>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</si>
  <si>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</si>
  <si>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</si>
  <si>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</si>
  <si>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</si>
  <si>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</si>
  <si>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</si>
  <si>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</si>
  <si>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</si>
  <si>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</si>
  <si>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</si>
  <si>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</si>
  <si>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</si>
  <si>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</si>
  <si>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</si>
  <si>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</si>
  <si>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</si>
  <si>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</si>
  <si>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</si>
  <si>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</si>
  <si>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</si>
  <si>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</si>
  <si>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</si>
  <si>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</si>
  <si>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</si>
  <si>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</si>
  <si>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</si>
  <si>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</si>
  <si>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</si>
  <si>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</si>
  <si>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</si>
  <si>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</si>
  <si>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</si>
  <si>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</si>
  <si>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</si>
  <si>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</si>
  <si>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</si>
  <si>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</si>
  <si>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</si>
  <si>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</si>
  <si>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</si>
  <si>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</si>
  <si>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</si>
  <si>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</si>
  <si>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</si>
  <si>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</si>
  <si>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</si>
  <si>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</si>
  <si>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</si>
  <si>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</si>
  <si>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</si>
  <si>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</si>
  <si>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</si>
  <si>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</si>
  <si>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</si>
  <si>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</si>
  <si>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</si>
  <si>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</si>
  <si>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</si>
  <si>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</si>
  <si>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</si>
  <si>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</si>
  <si>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</si>
  <si>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</si>
  <si>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</si>
  <si>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</si>
  <si>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</si>
  <si>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</si>
  <si>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</si>
  <si>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</si>
  <si>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</si>
  <si>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</si>
  <si>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</si>
  <si>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</si>
  <si>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</si>
  <si>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</si>
  <si>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</si>
  <si>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</si>
  <si>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</si>
  <si>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</si>
  <si>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</si>
  <si>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</si>
  <si>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</si>
  <si>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</si>
  <si>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</si>
  <si>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</si>
  <si>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</si>
  <si>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</si>
  <si>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</si>
  <si>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</si>
  <si>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</si>
  <si>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</si>
  <si>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</si>
  <si>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</si>
  <si>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</si>
  <si>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</si>
  <si>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</si>
  <si>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</si>
  <si>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</si>
  <si>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</si>
  <si>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</si>
  <si>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</si>
  <si>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</si>
  <si>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</si>
  <si>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</si>
  <si>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</si>
  <si>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</si>
  <si>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</si>
  <si>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</si>
  <si>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</si>
  <si>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</si>
  <si>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</si>
  <si>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</si>
  <si>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</si>
  <si>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</si>
  <si>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</si>
  <si>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</si>
  <si>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</si>
  <si>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</si>
  <si>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</si>
  <si>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</si>
  <si>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</si>
  <si>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</si>
  <si>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</si>
  <si>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</si>
  <si>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</si>
  <si>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</si>
  <si>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</si>
  <si>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</si>
  <si>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</si>
  <si>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</si>
  <si>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</si>
  <si>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</si>
  <si>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</si>
  <si>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</si>
  <si>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</si>
  <si>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</si>
  <si>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</si>
  <si>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</si>
  <si>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</si>
  <si>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</si>
  <si>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</si>
  <si>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</si>
  <si>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</si>
  <si>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</si>
  <si>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</si>
  <si>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</si>
  <si>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</si>
  <si>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</si>
  <si>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</si>
  <si>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</si>
  <si>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</si>
  <si>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</si>
  <si>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</si>
  <si>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</si>
  <si>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</si>
  <si>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</si>
  <si>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</si>
  <si>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</si>
  <si>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</si>
  <si>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</si>
  <si>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</si>
  <si>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</si>
  <si>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</si>
  <si>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</si>
  <si>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</si>
  <si>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</si>
  <si>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</si>
  <si>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</si>
  <si>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</si>
  <si>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</si>
  <si>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</si>
  <si>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</si>
  <si>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</si>
  <si>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</si>
  <si>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</si>
  <si>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</si>
  <si>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</si>
  <si>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</si>
  <si>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</si>
  <si>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</si>
  <si>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</si>
  <si>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</si>
  <si>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</si>
  <si>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</si>
  <si>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</si>
  <si>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</si>
  <si>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</si>
  <si>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</si>
  <si>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</si>
  <si>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</si>
  <si>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</si>
  <si>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</si>
  <si>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</si>
  <si>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</si>
  <si>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</si>
  <si>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</si>
  <si>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</si>
  <si>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</si>
  <si>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</si>
  <si>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</si>
  <si>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</si>
  <si>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</si>
  <si>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</si>
  <si>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</si>
  <si>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</si>
  <si>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</si>
  <si>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</si>
  <si>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</si>
  <si>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</si>
  <si>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</si>
  <si>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</si>
  <si>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</si>
  <si>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</si>
  <si>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</si>
  <si>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</si>
  <si>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</si>
  <si>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</si>
  <si>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</si>
  <si>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</si>
  <si>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</si>
  <si>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</si>
  <si>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</si>
  <si>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</si>
  <si>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</si>
  <si>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</si>
  <si>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</si>
  <si>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</si>
  <si>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</si>
  <si>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</si>
  <si>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</si>
  <si>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</si>
  <si>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</si>
  <si>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</si>
  <si>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</si>
  <si>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</si>
  <si>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</si>
  <si>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</si>
  <si>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</si>
  <si>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</si>
  <si>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</si>
  <si>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</si>
  <si>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</si>
  <si>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</si>
  <si>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</si>
  <si>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</si>
  <si>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</si>
  <si>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</si>
  <si>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</si>
  <si>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</si>
  <si>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</si>
  <si>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</si>
  <si>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</si>
  <si>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</si>
  <si>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</si>
  <si>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</si>
  <si>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</si>
  <si>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</si>
  <si>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</si>
  <si>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</si>
  <si>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</si>
  <si>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</si>
  <si>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</si>
  <si>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</si>
  <si>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</si>
  <si>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</si>
  <si>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</si>
  <si>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</si>
  <si>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</si>
  <si>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</si>
  <si>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</si>
  <si>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</si>
  <si>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</si>
  <si>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</si>
  <si>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</si>
  <si>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</si>
  <si>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</si>
  <si>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</si>
  <si>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</si>
  <si>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</si>
  <si>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</si>
  <si>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</si>
  <si>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</si>
  <si>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</si>
  <si>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</si>
  <si>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</si>
  <si>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</si>
  <si>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</si>
  <si>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</si>
  <si>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</si>
  <si>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</si>
  <si>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</si>
  <si>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</si>
  <si>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</si>
  <si>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</si>
  <si>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</si>
  <si>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</si>
  <si>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</si>
  <si>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</si>
  <si>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</si>
  <si>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</si>
  <si>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</si>
  <si>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</si>
  <si>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</si>
  <si>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</si>
  <si>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</si>
  <si>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</si>
  <si>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</si>
  <si>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</si>
  <si>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</si>
  <si>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</si>
  <si>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</si>
  <si>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</si>
  <si>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</si>
  <si>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</si>
  <si>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</si>
  <si>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</si>
  <si>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</si>
  <si>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</si>
  <si>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</si>
  <si>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</si>
  <si>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</si>
  <si>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</si>
  <si>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</si>
  <si>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</si>
  <si>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</si>
  <si>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</si>
  <si>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</si>
  <si>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</si>
  <si>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</si>
  <si>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</si>
  <si>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</si>
  <si>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</si>
  <si>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</si>
  <si>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</si>
  <si>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</si>
  <si>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</si>
  <si>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</si>
  <si>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</si>
  <si>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</si>
  <si>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</si>
  <si>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</si>
  <si>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</si>
  <si>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</si>
  <si>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</si>
  <si>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</si>
  <si>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</si>
  <si>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</si>
  <si>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</si>
  <si>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</si>
  <si>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</si>
  <si>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</si>
  <si>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</si>
  <si>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</si>
  <si>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</si>
  <si>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</si>
  <si>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</si>
  <si>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</si>
  <si>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</si>
  <si>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</si>
  <si>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</si>
  <si>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</si>
  <si>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</si>
  <si>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</si>
  <si>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</si>
  <si>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</si>
  <si>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</si>
  <si>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</si>
  <si>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</si>
  <si>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</si>
  <si>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</si>
  <si>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</si>
  <si>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</si>
  <si>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</si>
  <si>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</si>
  <si>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</si>
  <si>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</si>
  <si>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</si>
  <si>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</si>
  <si>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</si>
  <si>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</si>
  <si>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</si>
  <si>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</si>
  <si>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</si>
  <si>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</si>
  <si>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</si>
  <si>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</si>
  <si>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</si>
  <si>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</si>
  <si>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</si>
  <si>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</si>
  <si>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</si>
  <si>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</si>
  <si>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</si>
  <si>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</si>
  <si>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</si>
  <si>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</si>
  <si>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</si>
  <si>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</si>
  <si>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</si>
  <si>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</si>
  <si>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</si>
  <si>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</si>
  <si>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</si>
  <si>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</si>
  <si>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</si>
  <si>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</si>
  <si>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</si>
  <si>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</si>
  <si>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</si>
  <si>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</si>
  <si>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</si>
  <si>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</si>
  <si>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</si>
  <si>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</si>
  <si>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</si>
  <si>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</si>
  <si>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</si>
  <si>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</si>
  <si>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</si>
  <si>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</si>
  <si>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</si>
  <si>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</si>
  <si>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</si>
  <si>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</si>
  <si>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</si>
  <si>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</si>
  <si>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</si>
  <si>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</si>
  <si>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</si>
  <si>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</si>
  <si>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</si>
  <si>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</si>
  <si>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</si>
  <si>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</si>
  <si>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</si>
  <si>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</si>
  <si>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</si>
  <si>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</si>
  <si>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</si>
  <si>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</si>
  <si>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</si>
  <si>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</si>
  <si>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</si>
  <si>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</si>
  <si>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</si>
  <si>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</si>
  <si>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</si>
  <si>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</si>
  <si>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</si>
  <si>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</si>
  <si>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</si>
  <si>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</si>
  <si>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</si>
  <si>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</si>
  <si>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</si>
  <si>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</si>
  <si>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</si>
  <si>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</si>
  <si>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</si>
  <si>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</si>
  <si>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</si>
  <si>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</si>
  <si>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</si>
  <si>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</si>
  <si>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</si>
  <si>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</si>
  <si>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</si>
  <si>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</si>
  <si>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</si>
  <si>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</si>
  <si>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</si>
  <si>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</si>
  <si>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</si>
  <si>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</si>
  <si>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</si>
  <si>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</si>
  <si>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</si>
  <si>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</si>
  <si>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</si>
  <si>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</si>
  <si>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</si>
  <si>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</si>
  <si>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</si>
  <si>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</si>
  <si>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</si>
  <si>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</si>
  <si>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</si>
  <si>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</si>
  <si>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</si>
  <si>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</si>
  <si>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</si>
  <si>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</si>
  <si>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</si>
  <si>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</si>
  <si>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</si>
  <si>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</si>
  <si>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</si>
  <si>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</si>
  <si>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</si>
  <si>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</si>
  <si>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</si>
  <si>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</si>
  <si>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</si>
  <si>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</si>
  <si>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</si>
  <si>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</si>
  <si>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</si>
  <si>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</si>
  <si>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</si>
  <si>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</si>
  <si>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</si>
  <si>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</si>
  <si>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</si>
  <si>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</si>
  <si>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</si>
  <si>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</si>
  <si>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</si>
  <si>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</si>
  <si>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</si>
  <si>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</si>
  <si>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</si>
  <si>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</si>
  <si>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</si>
  <si>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</si>
  <si>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</si>
  <si>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</si>
  <si>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</si>
  <si>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</si>
  <si>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</si>
  <si>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</si>
  <si>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</si>
  <si>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</si>
  <si>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</si>
  <si>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</si>
  <si>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</si>
  <si>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</si>
  <si>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</si>
  <si>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</si>
  <si>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</si>
  <si>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</si>
  <si>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</si>
  <si>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</si>
  <si>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</si>
  <si>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</si>
  <si>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</si>
  <si>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</si>
  <si>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</si>
  <si>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</si>
  <si>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</si>
  <si>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</si>
  <si>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</si>
  <si>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</si>
  <si>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</si>
  <si>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</si>
  <si>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</si>
  <si>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</si>
  <si>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</si>
  <si>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</si>
  <si>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</si>
  <si>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</si>
  <si>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</si>
  <si>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</si>
  <si>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</si>
  <si>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</si>
  <si>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</si>
  <si>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</si>
  <si>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</si>
  <si>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</si>
  <si>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</si>
  <si>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</si>
  <si>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</si>
  <si>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</si>
  <si>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</si>
  <si>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</si>
  <si>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</si>
  <si>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</si>
  <si>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</si>
  <si>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</si>
  <si>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</si>
  <si>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</si>
  <si>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</si>
  <si>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</si>
  <si>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</si>
  <si>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</si>
  <si>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</si>
  <si>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</si>
  <si>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</si>
  <si>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</si>
  <si>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</si>
  <si>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</si>
  <si>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</si>
  <si>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</si>
  <si>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</si>
  <si>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</si>
  <si>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</si>
  <si>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</si>
  <si>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</si>
  <si>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</si>
  <si>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</si>
  <si>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</si>
  <si>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</si>
  <si>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</si>
  <si>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</si>
  <si>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</si>
  <si>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</si>
  <si>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</si>
  <si>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</si>
  <si>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</si>
  <si>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</si>
  <si>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</si>
  <si>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</si>
  <si>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</si>
  <si>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</si>
  <si>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</si>
  <si>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</si>
  <si>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</si>
  <si>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</si>
  <si>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</si>
  <si>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</si>
  <si>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</si>
  <si>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</si>
  <si>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</si>
  <si>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</si>
  <si>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</si>
  <si>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</si>
  <si>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</si>
  <si>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</si>
  <si>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</si>
  <si>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</si>
  <si>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</si>
  <si>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</si>
  <si>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</si>
  <si>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</si>
  <si>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</si>
  <si>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</si>
  <si>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</si>
  <si>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</si>
  <si>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</si>
  <si>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</si>
  <si>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</si>
  <si>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</si>
  <si>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</si>
  <si>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</si>
  <si>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</si>
  <si>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</si>
  <si>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</si>
  <si>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</si>
  <si>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</si>
  <si>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</si>
  <si>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</si>
  <si>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</si>
  <si>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</si>
  <si>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</si>
  <si>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</si>
  <si>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</si>
  <si>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</si>
  <si>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</si>
  <si>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</si>
  <si>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</si>
  <si>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</si>
  <si>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</si>
  <si>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</si>
  <si>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</si>
  <si>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</si>
  <si>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</si>
  <si>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</si>
  <si>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</si>
  <si>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</si>
  <si>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</si>
  <si>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</si>
  <si>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</si>
  <si>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</si>
  <si>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</si>
  <si>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</si>
  <si>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</si>
  <si>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</si>
  <si>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</si>
  <si>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</si>
  <si>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</si>
  <si>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</si>
  <si>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</si>
  <si>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</si>
  <si>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</si>
  <si>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</si>
  <si>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</si>
  <si>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</si>
  <si>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</si>
  <si>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</si>
  <si>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</si>
  <si>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</si>
  <si>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</si>
  <si>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</si>
  <si>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</si>
  <si>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</si>
  <si>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</si>
  <si>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</si>
  <si>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</si>
  <si>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</si>
  <si>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</si>
  <si>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</si>
  <si>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</si>
  <si>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</si>
  <si>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</si>
  <si>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</si>
  <si>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</si>
  <si>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</si>
  <si>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</si>
  <si>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</si>
  <si>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</si>
  <si>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</si>
  <si>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</si>
  <si>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</si>
  <si>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</si>
  <si>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</si>
  <si>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</si>
  <si>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</si>
  <si>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</si>
  <si>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</si>
  <si>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</si>
  <si>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</si>
  <si>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</si>
  <si>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</si>
  <si>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</si>
  <si>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</si>
  <si>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</si>
  <si>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</si>
  <si>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</si>
  <si>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</si>
  <si>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</si>
  <si>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</si>
  <si>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</si>
  <si>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</si>
  <si>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</si>
  <si>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</si>
  <si>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</si>
  <si>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</si>
  <si>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</si>
  <si>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</si>
  <si>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</si>
  <si>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</si>
  <si>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</si>
  <si>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</si>
  <si>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</si>
  <si>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</si>
  <si>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</si>
  <si>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</si>
  <si>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</si>
  <si>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</si>
  <si>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</si>
  <si>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</si>
  <si>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</si>
  <si>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</si>
  <si>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</si>
  <si>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</si>
  <si>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</si>
  <si>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</si>
  <si>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</si>
  <si>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</si>
  <si>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</si>
  <si>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</si>
  <si>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</si>
  <si>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</si>
  <si>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</si>
  <si>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</si>
  <si>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</si>
  <si>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</si>
  <si>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</si>
  <si>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</si>
  <si>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</si>
  <si>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</si>
  <si>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</si>
  <si>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</si>
  <si>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</si>
  <si>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</si>
  <si>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</si>
  <si>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</si>
  <si>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</si>
  <si>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</si>
  <si>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</si>
  <si>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</si>
  <si>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</si>
  <si>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</si>
  <si>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</si>
  <si>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</si>
  <si>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</si>
  <si>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</si>
  <si>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</si>
  <si>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</si>
  <si>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</si>
  <si>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</si>
  <si>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</si>
  <si>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</si>
  <si>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</si>
  <si>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</si>
  <si>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</si>
  <si>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</si>
  <si>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</si>
  <si>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</si>
  <si>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</si>
  <si>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</si>
  <si>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</si>
  <si>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</si>
  <si>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</si>
  <si>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</si>
  <si>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</si>
  <si>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</si>
  <si>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</si>
  <si>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</si>
  <si>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</si>
  <si>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</si>
  <si>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</si>
  <si>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</si>
  <si>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</si>
  <si>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</si>
  <si>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</si>
  <si>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</si>
  <si>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</si>
  <si>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</si>
  <si>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</si>
  <si>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</si>
  <si>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</si>
  <si>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</si>
  <si>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</si>
  <si>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</si>
  <si>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</si>
  <si>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</si>
  <si>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</si>
  <si>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</si>
  <si>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</si>
  <si>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</si>
  <si>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</si>
  <si>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</si>
  <si>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</si>
  <si>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</si>
  <si>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</si>
  <si>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</si>
  <si>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</si>
  <si>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</si>
  <si>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</si>
  <si>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</si>
  <si>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</si>
  <si>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</si>
  <si>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</si>
  <si>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</si>
  <si>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</si>
  <si>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</si>
  <si>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</si>
  <si>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</si>
  <si>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</si>
  <si>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</si>
  <si>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</si>
  <si>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</si>
  <si>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</si>
  <si>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</si>
  <si>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</si>
  <si>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</si>
  <si>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</si>
  <si>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</si>
  <si>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</si>
  <si>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</si>
  <si>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</si>
  <si>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</si>
  <si>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</si>
  <si>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</si>
  <si>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</si>
  <si>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</si>
  <si>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</si>
  <si>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</si>
  <si>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</si>
  <si>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</si>
  <si>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</si>
  <si>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</si>
  <si>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</si>
  <si>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</si>
  <si>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</si>
  <si>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</si>
  <si>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</si>
  <si>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</si>
  <si>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</si>
  <si>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</si>
  <si>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</si>
  <si>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</si>
  <si>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</si>
  <si>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</si>
  <si>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</si>
  <si>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</si>
  <si>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</si>
  <si>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</si>
  <si>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</si>
  <si>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</si>
  <si>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</si>
  <si>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</si>
  <si>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</si>
  <si>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</si>
  <si>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</si>
  <si>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</si>
  <si>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</si>
  <si>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</si>
  <si>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</si>
  <si>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</si>
  <si>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</si>
  <si>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</si>
  <si>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</si>
  <si>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</si>
  <si>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</si>
  <si>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</si>
  <si>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</si>
  <si>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</si>
  <si>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</si>
  <si>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</si>
  <si>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</si>
  <si>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</si>
  <si>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</si>
  <si>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</si>
  <si>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</si>
  <si>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</si>
  <si>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</si>
  <si>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</si>
  <si>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</si>
  <si>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</si>
  <si>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</si>
  <si>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</si>
  <si>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</si>
  <si>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</si>
  <si>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</si>
  <si>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</si>
  <si>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</si>
  <si>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</si>
  <si>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</si>
  <si>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</si>
  <si>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</si>
  <si>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</si>
  <si>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</si>
  <si>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</si>
  <si>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</si>
  <si>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</si>
  <si>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</si>
  <si>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</si>
  <si>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</si>
  <si>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</si>
  <si>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</si>
  <si>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</si>
  <si>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</si>
  <si>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</si>
  <si>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</si>
  <si>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</si>
  <si>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</si>
  <si>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</si>
  <si>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</si>
  <si>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</si>
  <si>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</si>
  <si>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</si>
  <si>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</si>
  <si>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</si>
  <si>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</si>
  <si>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</si>
  <si>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</si>
  <si>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</si>
  <si>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</si>
  <si>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</si>
  <si>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</si>
  <si>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</si>
  <si>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</si>
  <si>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</si>
  <si>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</si>
  <si>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</si>
  <si>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</si>
  <si>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</si>
  <si>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</si>
  <si>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</si>
  <si>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</si>
  <si>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</si>
  <si>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</si>
  <si>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</si>
  <si>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</si>
  <si>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</si>
  <si>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</si>
  <si>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</si>
  <si>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</si>
  <si>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</si>
  <si>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</si>
  <si>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</si>
  <si>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</si>
  <si>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</si>
  <si>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</si>
  <si>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</si>
  <si>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</si>
  <si>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</si>
  <si>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</si>
  <si>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</si>
  <si>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</si>
  <si>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</si>
  <si>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</si>
  <si>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</si>
  <si>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</si>
  <si>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</si>
  <si>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</si>
  <si>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</si>
  <si>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</si>
  <si>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</si>
  <si>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</si>
  <si>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</si>
  <si>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</si>
  <si>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</si>
  <si>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</si>
  <si>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</si>
  <si>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</si>
  <si>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</si>
  <si>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</si>
  <si>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</si>
  <si>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</si>
  <si>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</si>
  <si>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</si>
  <si>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</si>
  <si>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</si>
  <si>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</si>
  <si>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</si>
  <si>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</si>
  <si>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</si>
  <si>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</si>
  <si>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</si>
  <si>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</si>
  <si>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</si>
  <si>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</si>
  <si>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</si>
  <si>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</si>
  <si>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</si>
  <si>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</si>
  <si>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</si>
  <si>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</si>
  <si>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</si>
  <si>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</si>
  <si>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</si>
  <si>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</si>
  <si>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</si>
  <si>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</si>
  <si>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</si>
  <si>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</si>
  <si>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</si>
  <si>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</si>
  <si>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</si>
  <si>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</si>
  <si>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</si>
  <si>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</si>
  <si>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</si>
  <si>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</si>
  <si>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</si>
  <si>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</si>
  <si>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</si>
  <si>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</si>
  <si>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</si>
  <si>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</si>
  <si>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</si>
  <si>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</si>
  <si>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</si>
  <si>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</si>
  <si>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</si>
  <si>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</si>
  <si>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</si>
  <si>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</si>
  <si>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</si>
  <si>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</si>
  <si>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</si>
  <si>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</si>
  <si>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</si>
  <si>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</si>
  <si>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</si>
  <si>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</si>
  <si>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</si>
  <si>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</si>
  <si>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</si>
  <si>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</si>
  <si>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</si>
  <si>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</si>
  <si>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</si>
  <si>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</si>
  <si>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</si>
  <si>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</si>
  <si>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</si>
  <si>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</si>
  <si>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</si>
  <si>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</si>
  <si>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</si>
  <si>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</si>
  <si>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</si>
  <si>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</si>
  <si>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</si>
  <si>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</si>
  <si>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</si>
  <si>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</si>
  <si>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</si>
  <si>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</si>
  <si>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</si>
  <si>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</si>
  <si>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</si>
  <si>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</si>
  <si>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</si>
  <si>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</si>
  <si>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</si>
  <si>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</si>
  <si>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</si>
  <si>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</si>
  <si>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</si>
  <si>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</si>
  <si>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</si>
  <si>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</si>
  <si>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</si>
  <si>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</si>
  <si>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</si>
  <si>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</si>
  <si>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</si>
  <si>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</si>
  <si>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</si>
  <si>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</si>
  <si>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</si>
  <si>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</si>
  <si>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</si>
  <si>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</si>
  <si>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</si>
  <si>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</si>
  <si>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</si>
  <si>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</si>
  <si>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</si>
  <si>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</si>
  <si>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</si>
  <si>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</si>
  <si>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</si>
  <si>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</si>
  <si>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</si>
  <si>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</si>
  <si>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</si>
  <si>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</si>
  <si>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</si>
  <si>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</si>
  <si>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</si>
  <si>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</si>
  <si>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</si>
  <si>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</si>
  <si>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</si>
  <si>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</si>
  <si>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</si>
  <si>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</si>
  <si>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</si>
  <si>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</si>
  <si>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</si>
  <si>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</si>
  <si>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</si>
  <si>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</si>
  <si>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</si>
  <si>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</si>
  <si>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</si>
  <si>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</si>
  <si>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</si>
  <si>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</si>
  <si>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</si>
  <si>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</si>
  <si>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</si>
  <si>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</si>
  <si>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</si>
  <si>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</si>
  <si>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</si>
  <si>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</si>
  <si>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</si>
  <si>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</si>
  <si>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</si>
  <si>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</si>
  <si>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</si>
  <si>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</si>
  <si>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</si>
  <si>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</si>
  <si>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</si>
  <si>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</si>
  <si>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</si>
  <si>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</si>
  <si>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</si>
  <si>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</si>
  <si>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</si>
  <si>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</si>
  <si>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</si>
  <si>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</si>
  <si>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</si>
  <si>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</si>
  <si>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</si>
  <si>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</si>
  <si>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</si>
  <si>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</si>
  <si>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</si>
  <si>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</si>
  <si>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</si>
  <si>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</si>
  <si>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</si>
  <si>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</si>
  <si>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</si>
  <si>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</si>
  <si>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</si>
  <si>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</si>
  <si>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</si>
  <si>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</si>
  <si>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</si>
  <si>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</si>
  <si>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</si>
  <si>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</si>
  <si>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</si>
  <si>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</si>
  <si>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</si>
  <si>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</si>
  <si>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</si>
  <si>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</si>
  <si>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</si>
  <si>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</si>
  <si>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</si>
  <si>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</si>
  <si>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</si>
  <si>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</si>
  <si>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</si>
  <si>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</si>
  <si>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</si>
  <si>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</si>
  <si>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</si>
  <si>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</si>
  <si>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</si>
  <si>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</si>
  <si>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</si>
  <si>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</si>
  <si>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</si>
  <si>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</si>
  <si>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</si>
  <si>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</si>
  <si>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</si>
  <si>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</si>
  <si>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</si>
  <si>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</si>
  <si>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</si>
  <si>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</si>
  <si>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</si>
  <si>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</si>
  <si>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</si>
  <si>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</si>
  <si>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</si>
  <si>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</si>
  <si>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</si>
  <si>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</si>
  <si>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</si>
  <si>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</si>
  <si>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</si>
  <si>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</si>
  <si>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</si>
  <si>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</si>
  <si>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</si>
  <si>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</si>
  <si>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</si>
  <si>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</si>
  <si>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</si>
  <si>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</si>
  <si>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</si>
  <si>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</si>
  <si>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</si>
  <si>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</si>
  <si>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</si>
  <si>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</si>
  <si>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</si>
  <si>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</si>
  <si>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</si>
  <si>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</si>
  <si>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</si>
  <si>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</si>
  <si>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</si>
  <si>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</si>
  <si>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</si>
  <si>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</si>
  <si>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</si>
  <si>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</si>
  <si>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</si>
  <si>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</si>
  <si>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</si>
  <si>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</si>
  <si>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</si>
  <si>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</si>
  <si>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</si>
  <si>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</si>
  <si>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</si>
  <si>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</si>
  <si>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</si>
  <si>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</si>
  <si>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</si>
  <si>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</si>
  <si>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</si>
  <si>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</si>
  <si>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</si>
  <si>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</si>
  <si>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</si>
  <si>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</si>
  <si>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</si>
  <si>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</si>
  <si>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</si>
  <si>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</si>
  <si>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</si>
  <si>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</si>
  <si>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</si>
  <si>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</si>
  <si>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</si>
  <si>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</si>
  <si>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</si>
  <si>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</si>
  <si>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</si>
  <si>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</si>
  <si>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</si>
  <si>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</si>
  <si>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</si>
  <si>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</si>
  <si>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</si>
  <si>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</si>
  <si>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</si>
  <si>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</si>
  <si>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</si>
  <si>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</si>
  <si>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</si>
  <si>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</si>
  <si>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</si>
  <si>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</si>
  <si>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</si>
  <si>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</si>
  <si>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</si>
  <si>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</si>
  <si>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</si>
  <si>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</si>
  <si>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</si>
  <si>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</si>
  <si>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</si>
  <si>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</si>
  <si>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</si>
  <si>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</si>
  <si>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</si>
  <si>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</si>
  <si>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</si>
  <si>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</si>
  <si>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</si>
  <si>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</si>
  <si>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</si>
  <si>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</si>
  <si>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</si>
  <si>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</si>
  <si>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</si>
  <si>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</si>
  <si>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</si>
  <si>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</si>
  <si>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</si>
  <si>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</si>
  <si>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</si>
  <si>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</si>
  <si>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</si>
  <si>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</si>
  <si>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</si>
  <si>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</si>
  <si>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</si>
  <si>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</si>
  <si>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</si>
  <si>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</si>
  <si>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</si>
  <si>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</si>
  <si>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</si>
  <si>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</si>
  <si>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</si>
  <si>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</si>
  <si>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</si>
  <si>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</si>
  <si>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</si>
  <si>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</si>
  <si>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</si>
  <si>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</si>
  <si>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</si>
  <si>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</si>
  <si>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</si>
  <si>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</si>
  <si>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</si>
  <si>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</si>
  <si>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</si>
  <si>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</si>
  <si>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</si>
  <si>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</si>
  <si>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</si>
  <si>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</si>
  <si>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</si>
  <si>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</si>
  <si>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</si>
  <si>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</si>
  <si>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</si>
  <si>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</si>
  <si>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</si>
  <si>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</si>
  <si>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</si>
  <si>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</si>
  <si>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</si>
  <si>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</si>
  <si>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</si>
  <si>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</si>
  <si>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</si>
  <si>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</si>
  <si>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</si>
  <si>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</si>
  <si>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</si>
  <si>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</si>
  <si>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</si>
  <si>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</si>
  <si>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</si>
  <si>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</si>
  <si>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</si>
  <si>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</si>
  <si>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</si>
  <si>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</si>
  <si>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</si>
  <si>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</si>
  <si>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</si>
  <si>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</si>
  <si>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</si>
  <si>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</si>
  <si>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</si>
  <si>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</si>
  <si>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</si>
  <si>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</si>
  <si>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</si>
  <si>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</si>
  <si>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</si>
  <si>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</si>
  <si>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</si>
  <si>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</si>
  <si>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</si>
  <si>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</si>
  <si>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</si>
  <si>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</si>
  <si>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</si>
  <si>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</si>
  <si>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</si>
  <si>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</si>
  <si>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</si>
  <si>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</si>
  <si>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</si>
  <si>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</si>
  <si>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</si>
  <si>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</si>
  <si>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</si>
  <si>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</si>
  <si>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</si>
  <si>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</si>
  <si>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</si>
  <si>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</si>
  <si>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</si>
  <si>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</si>
  <si>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</si>
  <si>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</si>
  <si>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</si>
  <si>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</si>
  <si>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</si>
  <si>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</si>
  <si>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</si>
  <si>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</si>
  <si>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</si>
  <si>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</si>
  <si>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</si>
  <si>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</si>
  <si>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</si>
  <si>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</si>
  <si>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</si>
  <si>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</si>
  <si>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</si>
  <si>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</si>
  <si>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</si>
  <si>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</si>
  <si>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</si>
  <si>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</si>
  <si>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</si>
  <si>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</si>
  <si>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</si>
  <si>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</si>
  <si>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</si>
  <si>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</si>
  <si>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</si>
  <si>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</si>
  <si>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</si>
  <si>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</si>
  <si>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</si>
  <si>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</si>
  <si>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</si>
  <si>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</si>
  <si>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</si>
  <si>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</si>
  <si>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</si>
  <si>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</si>
  <si>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</si>
  <si>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</si>
  <si>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</si>
  <si>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</si>
  <si>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</si>
  <si>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</si>
  <si>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</si>
  <si>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</si>
  <si>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</si>
  <si>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</si>
  <si>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</si>
  <si>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</si>
  <si>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</si>
  <si>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</si>
  <si>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</si>
  <si>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</si>
  <si>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</si>
  <si>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</si>
  <si>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</si>
  <si>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</si>
  <si>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</si>
  <si>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</si>
  <si>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</si>
  <si>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</si>
  <si>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</si>
  <si>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</si>
  <si>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</si>
  <si>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</si>
  <si>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</si>
  <si>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</si>
  <si>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</si>
  <si>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</si>
  <si>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</si>
  <si>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</si>
  <si>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</si>
  <si>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</si>
  <si>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</si>
  <si>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</si>
  <si>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</si>
  <si>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</si>
  <si>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</si>
  <si>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</si>
  <si>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</si>
  <si>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</si>
  <si>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</si>
  <si>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</si>
  <si>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</si>
  <si>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</si>
  <si>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</si>
  <si>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</si>
  <si>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</si>
  <si>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</si>
  <si>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</si>
  <si>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</si>
  <si>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</si>
  <si>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</si>
  <si>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</si>
  <si>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</si>
  <si>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</si>
  <si>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</si>
  <si>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</si>
  <si>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</si>
  <si>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</si>
  <si>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</si>
  <si>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</si>
  <si>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</si>
  <si>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</si>
  <si>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</si>
  <si>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</si>
  <si>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</si>
  <si>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</si>
  <si>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</si>
  <si>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</si>
  <si>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</si>
  <si>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</si>
  <si>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</si>
  <si>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</si>
  <si>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</si>
  <si>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</si>
  <si>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</si>
  <si>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</si>
  <si>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</si>
  <si>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</si>
  <si>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</si>
  <si>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</si>
  <si>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</si>
  <si>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</si>
  <si>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</si>
  <si>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</si>
  <si>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</si>
  <si>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</si>
  <si>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</si>
  <si>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</si>
  <si>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</si>
  <si>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</si>
  <si>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</si>
  <si>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</si>
  <si>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</si>
  <si>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</si>
  <si>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</si>
  <si>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</si>
  <si>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</si>
  <si>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</si>
  <si>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</si>
  <si>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</si>
  <si>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</si>
  <si>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</si>
  <si>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</si>
  <si>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</si>
  <si>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</si>
  <si>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</si>
  <si>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</si>
  <si>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</si>
  <si>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</si>
  <si>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</si>
  <si>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</si>
  <si>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</si>
  <si>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</si>
  <si>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</si>
  <si>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</si>
  <si>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</si>
  <si>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</si>
  <si>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</si>
  <si>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</si>
  <si>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</si>
  <si>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</si>
  <si>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</si>
  <si>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</si>
  <si>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</si>
  <si>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</si>
  <si>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</si>
  <si>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</si>
  <si>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</si>
  <si>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</si>
  <si>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</si>
  <si>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</si>
  <si>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</si>
  <si>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</si>
  <si>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</si>
  <si>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</si>
  <si>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</si>
  <si>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</si>
  <si>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</si>
  <si>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</si>
  <si>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</si>
  <si>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</si>
  <si>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</si>
  <si>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</si>
  <si>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</si>
  <si>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</si>
  <si>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</si>
  <si>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</si>
  <si>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</si>
  <si>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</si>
  <si>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</si>
  <si>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</si>
  <si>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</si>
  <si>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</si>
  <si>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</si>
  <si>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</si>
  <si>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</si>
  <si>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</si>
  <si>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</si>
  <si>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</si>
  <si>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</si>
  <si>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</si>
  <si>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</si>
  <si>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</si>
  <si>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</si>
  <si>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</si>
  <si>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</si>
  <si>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</si>
  <si>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</si>
  <si>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</si>
  <si>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</si>
  <si>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</si>
  <si>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</si>
  <si>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</si>
  <si>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</si>
  <si>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</si>
  <si>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</si>
  <si>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</si>
  <si>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</si>
  <si>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</si>
  <si>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</si>
  <si>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</si>
  <si>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</si>
  <si>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</si>
  <si>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</si>
  <si>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</si>
  <si>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</si>
  <si>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</si>
  <si>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</si>
  <si>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</si>
  <si>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</si>
  <si>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</si>
  <si>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</si>
  <si>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</si>
  <si>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</si>
  <si>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</si>
  <si>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</si>
  <si>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</si>
  <si>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</si>
  <si>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</si>
  <si>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</si>
  <si>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</si>
  <si>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</si>
  <si>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</si>
  <si>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</si>
  <si>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</si>
  <si>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</si>
  <si>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</si>
  <si>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</si>
  <si>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</si>
  <si>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</si>
  <si>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</si>
  <si>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</si>
  <si>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</si>
  <si>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</si>
  <si>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</si>
  <si>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</si>
  <si>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</si>
  <si>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</si>
  <si>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</si>
  <si>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</si>
  <si>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</si>
  <si>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</si>
  <si>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</si>
  <si>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</si>
  <si>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</si>
  <si>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</si>
  <si>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</si>
  <si>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</si>
  <si>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</si>
  <si>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</si>
  <si>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</si>
  <si>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</si>
  <si>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</si>
  <si>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</si>
  <si>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</si>
  <si>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</si>
  <si>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</si>
  <si>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</si>
  <si>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</si>
  <si>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</si>
  <si>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</si>
  <si>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</si>
  <si>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</si>
  <si>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</si>
  <si>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</si>
  <si>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</si>
  <si>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</si>
  <si>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</si>
  <si>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</si>
  <si>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</si>
  <si>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</si>
  <si>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</si>
  <si>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</si>
  <si>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</si>
  <si>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</si>
  <si>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</si>
  <si>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</si>
  <si>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</si>
  <si>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</si>
  <si>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</si>
  <si>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</si>
  <si>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</si>
  <si>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</si>
  <si>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</si>
  <si>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</si>
  <si>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</si>
  <si>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</si>
  <si>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</si>
  <si>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</si>
  <si>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</si>
  <si>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</si>
  <si>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</si>
  <si>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</si>
  <si>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</si>
  <si>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</si>
  <si>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</si>
  <si>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</si>
  <si>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</si>
  <si>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</si>
  <si>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</si>
  <si>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</si>
  <si>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</si>
  <si>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</si>
  <si>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</si>
  <si>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</si>
  <si>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</si>
  <si>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</si>
  <si>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</si>
  <si>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</si>
  <si>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</si>
  <si>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</si>
  <si>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</si>
  <si>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</si>
  <si>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</si>
  <si>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</si>
  <si>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</si>
  <si>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</si>
  <si>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</si>
  <si>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</si>
  <si>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</si>
  <si>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</si>
  <si>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</si>
  <si>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</si>
  <si>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</si>
  <si>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</si>
  <si>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</si>
  <si>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</si>
  <si>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</si>
  <si>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</si>
  <si>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</si>
  <si>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</si>
  <si>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</si>
  <si>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</si>
  <si>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</si>
  <si>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</si>
  <si>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</si>
  <si>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</si>
  <si>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</si>
  <si>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</si>
  <si>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</si>
  <si>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</si>
  <si>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</si>
  <si>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</si>
  <si>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</si>
  <si>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</si>
  <si>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</si>
  <si>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</si>
  <si>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</si>
  <si>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</si>
  <si>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</si>
  <si>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</si>
  <si>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</si>
  <si>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</si>
  <si>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</si>
  <si>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</si>
  <si>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</si>
  <si>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</si>
  <si>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</si>
  <si>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</si>
  <si>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</si>
  <si>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</si>
  <si>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</si>
  <si>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</si>
  <si>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</si>
  <si>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</si>
  <si>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</si>
  <si>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</si>
  <si>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</si>
  <si>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</si>
  <si>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</si>
  <si>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</si>
  <si>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</si>
  <si>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</si>
  <si>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</si>
  <si>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</si>
  <si>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</si>
  <si>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</si>
  <si>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</si>
  <si>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</si>
  <si>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</si>
  <si>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</si>
  <si>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</si>
  <si>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</si>
  <si>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</si>
  <si>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</si>
  <si>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</si>
  <si>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</si>
  <si>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</si>
  <si>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</si>
  <si>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</si>
  <si>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</si>
  <si>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</si>
  <si>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</si>
  <si>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</si>
  <si>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</si>
  <si>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</si>
  <si>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</si>
  <si>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</si>
  <si>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</si>
  <si>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</si>
  <si>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</si>
  <si>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</si>
  <si>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</si>
  <si>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</si>
  <si>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</si>
  <si>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</si>
  <si>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</si>
  <si>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</si>
  <si>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</si>
  <si>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</si>
  <si>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</si>
  <si>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</si>
  <si>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</si>
  <si>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</si>
  <si>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</si>
  <si>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</si>
  <si>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</si>
  <si>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</si>
  <si>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</si>
  <si>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</si>
  <si>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</si>
  <si>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</si>
  <si>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</si>
  <si>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</si>
  <si>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</si>
  <si>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</si>
  <si>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</si>
  <si>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</si>
  <si>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</si>
  <si>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</si>
  <si>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</si>
  <si>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</si>
  <si>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</si>
  <si>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</si>
  <si>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</si>
  <si>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</si>
  <si>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</si>
  <si>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</si>
  <si>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</si>
  <si>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</si>
  <si>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</si>
  <si>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</si>
  <si>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</si>
  <si>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</si>
  <si>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</si>
  <si>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</si>
  <si>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</si>
  <si>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</si>
  <si>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</si>
  <si>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</si>
  <si>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</si>
  <si>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</si>
  <si>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</si>
  <si>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</si>
  <si>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</si>
  <si>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</si>
  <si>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</si>
  <si>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</si>
  <si>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</si>
  <si>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</si>
  <si>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</si>
  <si>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</si>
  <si>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</si>
  <si>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</si>
  <si>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</si>
  <si>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</si>
  <si>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</si>
  <si>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</si>
  <si>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</si>
  <si>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</si>
  <si>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</si>
  <si>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</si>
  <si>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</si>
  <si>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</si>
  <si>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</si>
  <si>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</si>
  <si>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</si>
  <si>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</si>
  <si>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</si>
  <si>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</si>
  <si>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</si>
  <si>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</si>
  <si>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</si>
  <si>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</si>
  <si>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</si>
  <si>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</si>
  <si>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</si>
  <si>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</si>
  <si>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</si>
  <si>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</si>
  <si>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</si>
  <si>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</si>
  <si>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</si>
  <si>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</si>
  <si>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</si>
  <si>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</si>
  <si>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</si>
  <si>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</si>
  <si>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</si>
  <si>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</si>
  <si>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</si>
  <si>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</si>
  <si>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</si>
  <si>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</si>
  <si>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</si>
  <si>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</si>
  <si>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</si>
  <si>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</si>
  <si>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</si>
  <si>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</si>
  <si>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</si>
  <si>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</si>
  <si>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</si>
  <si>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</si>
  <si>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</si>
  <si>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</si>
  <si>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</si>
  <si>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</si>
  <si>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</si>
  <si>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</si>
  <si>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</si>
  <si>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</si>
  <si>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</si>
  <si>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</si>
  <si>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</si>
  <si>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</si>
  <si>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</si>
  <si>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</si>
  <si>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</si>
  <si>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</si>
  <si>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</si>
  <si>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</si>
  <si>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</si>
  <si>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</si>
  <si>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</si>
  <si>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</si>
  <si>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</si>
  <si>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</si>
  <si>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</si>
  <si>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</si>
  <si>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</si>
  <si>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</si>
  <si>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</si>
  <si>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</si>
  <si>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</si>
  <si>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</si>
  <si>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</si>
  <si>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</si>
  <si>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</si>
  <si>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</si>
  <si>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</si>
  <si>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</si>
  <si>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</si>
  <si>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</si>
  <si>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</si>
  <si>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</si>
  <si>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</si>
  <si>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</si>
  <si>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</si>
  <si>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</si>
  <si>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</si>
  <si>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</si>
  <si>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</si>
  <si>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</si>
  <si>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</si>
  <si>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</si>
  <si>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</si>
  <si>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</si>
  <si>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</si>
  <si>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</si>
  <si>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</si>
  <si>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</si>
  <si>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</si>
  <si>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</si>
  <si>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</si>
  <si>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</si>
  <si>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</si>
  <si>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</si>
  <si>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</si>
  <si>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</si>
  <si>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</si>
  <si>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</si>
  <si>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</si>
  <si>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</si>
  <si>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</si>
  <si>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</si>
  <si>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</si>
  <si>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</si>
  <si>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</si>
  <si>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</si>
  <si>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</si>
  <si>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</si>
  <si>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</si>
  <si>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</si>
  <si>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</si>
  <si>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</si>
  <si>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</si>
  <si>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</si>
  <si>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</si>
  <si>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</si>
  <si>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</si>
  <si>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</si>
  <si>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</si>
  <si>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</si>
  <si>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</si>
  <si>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</si>
  <si>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</si>
  <si>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</si>
  <si>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</si>
  <si>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</si>
  <si>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</si>
  <si>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</si>
  <si>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</si>
  <si>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</si>
  <si>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</si>
  <si>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</si>
  <si>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</si>
  <si>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</si>
  <si>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</si>
  <si>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</si>
  <si>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</si>
  <si>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</si>
  <si>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</si>
  <si>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</si>
  <si>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</si>
  <si>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</si>
  <si>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</si>
  <si>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</si>
  <si>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</si>
  <si>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</si>
  <si>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</si>
  <si>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</si>
  <si>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</si>
  <si>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</si>
  <si>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</si>
  <si>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</si>
  <si>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</si>
  <si>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</si>
  <si>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</si>
  <si>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</si>
  <si>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</si>
  <si>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</si>
  <si>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</si>
  <si>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</si>
  <si>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</si>
  <si>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</si>
  <si>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</si>
  <si>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</si>
  <si>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</si>
  <si>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</si>
  <si>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</si>
  <si>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</si>
  <si>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</si>
  <si>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</si>
  <si>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</si>
  <si>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</si>
  <si>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</si>
  <si>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</si>
  <si>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</si>
  <si>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</si>
  <si>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</si>
  <si>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</si>
  <si>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</si>
  <si>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</si>
  <si>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</si>
  <si>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</si>
  <si>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</si>
  <si>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</si>
  <si>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</si>
  <si>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</si>
  <si>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</si>
  <si>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</si>
  <si>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</si>
  <si>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</si>
  <si>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</si>
  <si>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</si>
  <si>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</si>
  <si>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</si>
  <si>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</si>
  <si>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</si>
  <si>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</si>
  <si>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</si>
  <si>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</si>
  <si>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</si>
  <si>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</si>
  <si>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</si>
  <si>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</si>
  <si>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</si>
  <si>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</si>
  <si>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</si>
  <si>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</si>
  <si>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</si>
  <si>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</si>
  <si>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</si>
  <si>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</si>
  <si>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</si>
  <si>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</si>
  <si>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</si>
  <si>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</si>
  <si>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</si>
  <si>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</si>
  <si>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</si>
  <si>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</si>
  <si>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</si>
  <si>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</si>
  <si>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</si>
  <si>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</si>
  <si>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</si>
  <si>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</si>
  <si>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</si>
  <si>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</si>
  <si>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</si>
  <si>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</si>
  <si>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</si>
  <si>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</si>
  <si>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</si>
  <si>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</si>
  <si>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</si>
  <si>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</si>
  <si>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</si>
  <si>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</si>
  <si>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</si>
  <si>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</si>
  <si>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</si>
  <si>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</si>
  <si>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</si>
  <si>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</si>
  <si>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</si>
  <si>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</si>
  <si>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</si>
  <si>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</si>
  <si>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</si>
  <si>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</si>
  <si>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</si>
  <si>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</si>
  <si>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</si>
  <si>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</si>
  <si>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</si>
  <si>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</si>
  <si>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</si>
  <si>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</si>
  <si>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</si>
  <si>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</si>
  <si>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</si>
  <si>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</si>
  <si>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</si>
  <si>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</si>
  <si>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</si>
  <si>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</si>
  <si>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</si>
  <si>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</si>
  <si>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</si>
  <si>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</si>
  <si>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</si>
  <si>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</si>
  <si>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</si>
  <si>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</si>
  <si>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</si>
  <si>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</si>
  <si>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</si>
  <si>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</si>
  <si>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</si>
  <si>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</si>
  <si>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</si>
  <si>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</si>
  <si>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</si>
  <si>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</si>
  <si>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</si>
  <si>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</si>
  <si>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</si>
  <si>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</si>
  <si>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</si>
  <si>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</si>
  <si>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</si>
  <si>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</si>
  <si>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</si>
  <si>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</si>
  <si>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</si>
  <si>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</si>
  <si>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</si>
  <si>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</si>
  <si>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</si>
  <si>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</si>
  <si>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</si>
  <si>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</si>
  <si>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</si>
  <si>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</si>
  <si>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</si>
  <si>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</si>
  <si>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</si>
  <si>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</si>
  <si>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</si>
  <si>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</si>
  <si>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</si>
  <si>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</si>
  <si>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</si>
  <si>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</si>
  <si>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</si>
  <si>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</si>
  <si>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</si>
  <si>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</si>
  <si>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</si>
  <si>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</si>
  <si>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</si>
  <si>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</si>
  <si>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</si>
  <si>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</si>
  <si>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</si>
  <si>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</si>
  <si>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</si>
  <si>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</si>
  <si>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</si>
  <si>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</si>
  <si>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</si>
  <si>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</si>
  <si>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</si>
  <si>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</si>
  <si>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</si>
  <si>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</si>
  <si>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</si>
  <si>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</si>
  <si>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</si>
  <si>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</si>
  <si>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</si>
  <si>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</si>
  <si>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</si>
  <si>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</si>
  <si>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</si>
  <si>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</si>
  <si>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</si>
  <si>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</si>
  <si>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</si>
  <si>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</si>
  <si>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</si>
  <si>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</si>
  <si>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</si>
  <si>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</si>
  <si>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</si>
  <si>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</si>
  <si>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</si>
  <si>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</si>
  <si>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</si>
  <si>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</si>
  <si>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</si>
  <si>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</si>
  <si>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</si>
  <si>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</si>
  <si>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</si>
  <si>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</si>
  <si>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</si>
  <si>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</si>
  <si>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</si>
  <si>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</si>
  <si>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</si>
  <si>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</si>
  <si>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</si>
  <si>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</si>
  <si>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</si>
  <si>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</si>
  <si>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</si>
  <si>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</si>
  <si>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</si>
  <si>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</si>
  <si>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</si>
  <si>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</si>
  <si>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</si>
  <si>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</si>
  <si>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</si>
  <si>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</si>
  <si>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</si>
  <si>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</si>
  <si>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</si>
  <si>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</si>
  <si>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</si>
  <si>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</si>
  <si>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</si>
  <si>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</si>
  <si>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</si>
  <si>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</si>
  <si>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</si>
  <si>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</si>
  <si>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</si>
  <si>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</si>
  <si>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</si>
  <si>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</si>
  <si>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</si>
  <si>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</si>
  <si>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</si>
  <si>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</si>
  <si>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</si>
  <si>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</si>
  <si>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</si>
  <si>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</si>
  <si>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</si>
  <si>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</si>
  <si>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</si>
  <si>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</si>
  <si>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</si>
  <si>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</si>
  <si>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</si>
  <si>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</si>
  <si>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</si>
  <si>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</si>
  <si>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</si>
  <si>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</si>
  <si>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</si>
  <si>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</si>
  <si>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</si>
  <si>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</si>
  <si>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</si>
  <si>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</si>
  <si>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</si>
  <si>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</si>
  <si>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</si>
  <si>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</si>
  <si>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</si>
  <si>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</si>
  <si>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</si>
  <si>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</si>
  <si>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</si>
  <si>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</si>
  <si>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</si>
  <si>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</si>
  <si>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</si>
  <si>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</si>
  <si>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</si>
  <si>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</si>
  <si>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</si>
  <si>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</si>
  <si>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</si>
  <si>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</si>
  <si>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</si>
  <si>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</si>
  <si>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</si>
  <si>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</si>
  <si>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</si>
  <si>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</si>
  <si>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</si>
  <si>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</si>
  <si>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</si>
  <si>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</si>
  <si>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</si>
  <si>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</si>
  <si>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</si>
  <si>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</si>
  <si>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</si>
  <si>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</si>
  <si>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</si>
  <si>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</si>
  <si>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</si>
  <si>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</si>
  <si>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</si>
  <si>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</si>
  <si>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</si>
  <si>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</si>
  <si>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</si>
  <si>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</si>
  <si>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</si>
  <si>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</si>
  <si>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</si>
  <si>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</si>
  <si>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</si>
  <si>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</si>
  <si>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</si>
  <si>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</si>
  <si>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</si>
  <si>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</si>
  <si>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</si>
  <si>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</si>
  <si>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</si>
  <si>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</si>
  <si>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</si>
  <si>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</si>
  <si>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</si>
  <si>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</si>
  <si>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</si>
  <si>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</si>
  <si>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</si>
  <si>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</si>
  <si>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</si>
  <si>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</si>
  <si>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</si>
  <si>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</si>
  <si>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</si>
  <si>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</si>
  <si>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</si>
  <si>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</si>
  <si>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</si>
  <si>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</si>
  <si>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</si>
  <si>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</si>
  <si>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</si>
  <si>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</si>
  <si>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</si>
  <si>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</si>
  <si>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</si>
  <si>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</si>
  <si>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</si>
  <si>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</si>
  <si>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</si>
  <si>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</si>
  <si>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</si>
  <si>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</si>
  <si>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</si>
  <si>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</si>
  <si>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</si>
  <si>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</si>
  <si>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</si>
  <si>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</si>
  <si>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</si>
  <si>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</si>
  <si>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</si>
  <si>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</si>
  <si>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</si>
  <si>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</si>
  <si>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</si>
  <si>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</si>
  <si>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</si>
  <si>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</si>
  <si>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</si>
  <si>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</si>
  <si>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</si>
  <si>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</si>
  <si>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</si>
  <si>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</si>
  <si>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</si>
  <si>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</si>
  <si>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</si>
  <si>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</si>
  <si>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</si>
  <si>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</si>
  <si>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</si>
  <si>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</si>
  <si>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</si>
  <si>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</si>
  <si>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</si>
  <si>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</si>
  <si>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</si>
  <si>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</si>
  <si>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</si>
  <si>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</si>
  <si>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</si>
  <si>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</si>
  <si>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</si>
  <si>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</si>
  <si>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</si>
  <si>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</si>
  <si>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</si>
  <si>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</si>
  <si>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</si>
  <si>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</si>
  <si>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</si>
  <si>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</si>
  <si>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</si>
  <si>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</si>
  <si>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</si>
  <si>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</si>
  <si>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</si>
  <si>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</si>
  <si>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</si>
  <si>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</si>
  <si>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</si>
  <si>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</si>
  <si>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</si>
  <si>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</si>
  <si>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</si>
  <si>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</si>
  <si>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</si>
  <si>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</si>
  <si>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</si>
  <si>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</si>
  <si>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</si>
  <si>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</si>
  <si>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</si>
  <si>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</si>
  <si>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</si>
  <si>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</si>
  <si>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</si>
  <si>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</si>
  <si>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</si>
  <si>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</si>
  <si>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</si>
  <si>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</si>
  <si>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</si>
  <si>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</si>
  <si>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</si>
  <si>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</si>
  <si>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</si>
  <si>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</si>
  <si>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</si>
  <si>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</si>
  <si>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</si>
  <si>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</si>
  <si>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</si>
  <si>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</si>
  <si>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</si>
  <si>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</si>
  <si>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</si>
  <si>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</si>
  <si>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</si>
  <si>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</si>
  <si>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</si>
  <si>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</si>
  <si>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</si>
  <si>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</si>
  <si>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</si>
  <si>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</si>
  <si>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</si>
  <si>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</si>
  <si>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</si>
  <si>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</si>
  <si>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</si>
  <si>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</si>
  <si>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</si>
  <si>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</si>
  <si>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</si>
  <si>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</si>
  <si>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</si>
  <si>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</si>
  <si>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</si>
  <si>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</si>
  <si>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</si>
  <si>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</si>
  <si>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</si>
  <si>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</si>
  <si>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</si>
  <si>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</si>
  <si>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</si>
  <si>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</si>
  <si>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</si>
  <si>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</si>
  <si>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</si>
  <si>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</si>
  <si>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</si>
  <si>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</si>
  <si>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</si>
  <si>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</si>
  <si>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</si>
  <si>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</si>
  <si>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</si>
  <si>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</si>
  <si>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</si>
  <si>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</si>
  <si>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</si>
  <si>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</si>
  <si>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</si>
  <si>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</si>
  <si>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</si>
  <si>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</si>
  <si>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</si>
  <si>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</si>
  <si>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</si>
  <si>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</si>
  <si>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</si>
  <si>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</si>
  <si>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</si>
  <si>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</si>
  <si>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</si>
  <si>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</si>
  <si>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</si>
  <si>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</si>
  <si>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</si>
  <si>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</si>
  <si>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</si>
  <si>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</si>
  <si>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</si>
  <si>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</si>
  <si>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</si>
  <si>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</si>
  <si>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</si>
  <si>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</si>
  <si>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</si>
  <si>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</si>
  <si>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</si>
  <si>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</si>
  <si>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</si>
  <si>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</si>
  <si>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</si>
  <si>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</si>
  <si>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</si>
  <si>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</si>
  <si>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</si>
  <si>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</si>
  <si>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</si>
  <si>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</si>
  <si>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</si>
  <si>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</si>
  <si>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</si>
  <si>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</si>
  <si>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</si>
  <si>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</si>
  <si>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</si>
  <si>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</si>
  <si>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</si>
  <si>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</si>
  <si>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</si>
  <si>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</si>
  <si>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</si>
  <si>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</si>
  <si>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</si>
  <si>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</si>
  <si>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</si>
  <si>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</si>
  <si>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</si>
  <si>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</si>
  <si>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</si>
  <si>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</si>
  <si>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</si>
  <si>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</si>
  <si>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</si>
  <si>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</si>
  <si>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</si>
  <si>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</si>
  <si>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</si>
  <si>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</si>
  <si>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</si>
  <si>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</si>
  <si>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</si>
  <si>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</si>
  <si>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</si>
  <si>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</si>
  <si>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</si>
  <si>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</si>
  <si>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</si>
  <si>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</si>
  <si>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</si>
  <si>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</si>
  <si>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</si>
  <si>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</si>
  <si>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</si>
  <si>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</si>
  <si>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</si>
  <si>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</si>
  <si>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</si>
  <si>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</si>
  <si>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</si>
  <si>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</si>
  <si>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</si>
  <si>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</si>
  <si>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</si>
  <si>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</si>
  <si>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</si>
  <si>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</si>
  <si>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</si>
  <si>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</si>
  <si>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</si>
  <si>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</si>
  <si>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</si>
  <si>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</si>
  <si>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</si>
  <si>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</si>
  <si>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</si>
  <si>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</si>
  <si>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</si>
  <si>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</si>
  <si>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</si>
  <si>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</si>
  <si>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</si>
  <si>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</si>
  <si>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</si>
  <si>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</si>
  <si>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</si>
  <si>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</si>
  <si>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</si>
  <si>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</si>
  <si>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</si>
  <si>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</si>
  <si>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</si>
  <si>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</si>
  <si>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</si>
  <si>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</si>
  <si>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</si>
  <si>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</si>
  <si>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</si>
  <si>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</si>
  <si>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</si>
  <si>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</si>
  <si>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</si>
  <si>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</si>
  <si>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</si>
  <si>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</si>
  <si>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</si>
  <si>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</si>
  <si>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</si>
  <si>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</si>
  <si>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</si>
  <si>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</si>
  <si>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</si>
  <si>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</si>
  <si>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</si>
  <si>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</si>
  <si>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</si>
  <si>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</si>
  <si>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</si>
  <si>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</si>
  <si>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</si>
  <si>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</si>
  <si>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</si>
  <si>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</si>
  <si>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</si>
  <si>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</si>
  <si>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</si>
  <si>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</si>
  <si>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</si>
  <si>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</si>
  <si>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</si>
  <si>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</si>
  <si>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</si>
  <si>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</si>
  <si>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</si>
  <si>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</si>
  <si>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</si>
  <si>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</si>
  <si>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</si>
  <si>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</si>
  <si>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</si>
  <si>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</si>
  <si>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</si>
  <si>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</si>
  <si>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</si>
  <si>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</si>
  <si>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</si>
  <si>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</si>
  <si>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</si>
  <si>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</si>
  <si>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</si>
  <si>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</si>
  <si>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</si>
  <si>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</si>
  <si>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</si>
  <si>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</si>
  <si>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</si>
  <si>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</si>
  <si>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</si>
  <si>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</si>
  <si>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</si>
  <si>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</si>
  <si>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</si>
  <si>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</si>
  <si>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</si>
  <si>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</si>
  <si>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</si>
  <si>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</si>
  <si>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</si>
  <si>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</si>
  <si>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</si>
  <si>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</si>
  <si>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</si>
  <si>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</si>
  <si>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</si>
  <si>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</si>
  <si>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</si>
  <si>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</si>
  <si>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</si>
  <si>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</si>
  <si>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</si>
  <si>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</si>
  <si>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</si>
  <si>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</si>
  <si>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</si>
  <si>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</si>
  <si>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</si>
  <si>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</si>
  <si>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</si>
  <si>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</si>
  <si>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</si>
  <si>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</si>
  <si>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</si>
  <si>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</si>
  <si>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</si>
  <si>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</si>
  <si>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</si>
  <si>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</si>
  <si>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</si>
  <si>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</si>
  <si>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</si>
  <si>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</si>
  <si>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</si>
  <si>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</si>
  <si>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</si>
  <si>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</si>
  <si>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</si>
  <si>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</si>
  <si>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</si>
  <si>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</si>
  <si>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</si>
  <si>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</si>
  <si>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</si>
  <si>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</si>
  <si>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</si>
  <si>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</si>
  <si>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</si>
  <si>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</si>
  <si>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</si>
  <si>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</si>
  <si>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</si>
  <si>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</si>
  <si>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</si>
  <si>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</si>
  <si>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</si>
  <si>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</si>
  <si>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</si>
  <si>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</si>
  <si>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</si>
  <si>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</si>
  <si>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</si>
  <si>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</si>
  <si>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</si>
  <si>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</si>
  <si>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</si>
  <si>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</si>
  <si>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</si>
  <si>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</si>
  <si>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</si>
  <si>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</si>
  <si>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</si>
  <si>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</si>
  <si>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</si>
  <si>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</si>
  <si>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</si>
  <si>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</si>
  <si>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</si>
  <si>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</si>
  <si>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</si>
  <si>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</si>
  <si>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</si>
  <si>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</si>
  <si>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</si>
  <si>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</si>
  <si>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</si>
  <si>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</si>
  <si>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</si>
  <si>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</si>
  <si>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</si>
  <si>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</si>
  <si>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</si>
  <si>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</si>
  <si>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</si>
  <si>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</si>
  <si>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</si>
  <si>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</si>
  <si>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</si>
  <si>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</si>
  <si>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</si>
  <si>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</si>
  <si>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</si>
  <si>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</si>
  <si>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</si>
  <si>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</si>
  <si>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</si>
  <si>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</si>
  <si>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</si>
  <si>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</si>
  <si>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</si>
  <si>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</si>
  <si>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</si>
  <si>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</si>
  <si>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</si>
  <si>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</si>
  <si>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</si>
  <si>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</si>
  <si>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</si>
  <si>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</si>
  <si>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</si>
  <si>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</si>
  <si>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</si>
  <si>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</si>
  <si>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</si>
  <si>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</si>
  <si>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</si>
  <si>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</si>
  <si>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</si>
  <si>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</si>
  <si>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</si>
  <si>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</si>
  <si>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</si>
  <si>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</si>
  <si>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</si>
  <si>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</si>
  <si>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</si>
  <si>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</si>
  <si>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</si>
  <si>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</si>
  <si>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</si>
  <si>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</si>
  <si>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</si>
  <si>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</si>
  <si>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</si>
  <si>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</si>
  <si>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</si>
  <si>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</si>
  <si>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</si>
  <si>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</si>
  <si>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</si>
  <si>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</si>
  <si>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</si>
  <si>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</si>
  <si>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</si>
  <si>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</si>
  <si>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</si>
  <si>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</si>
  <si>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</si>
  <si>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</si>
  <si>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</si>
  <si>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</si>
  <si>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</si>
  <si>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</si>
  <si>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</si>
  <si>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</si>
  <si>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</si>
  <si>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</si>
  <si>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</si>
  <si>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</si>
  <si>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</si>
  <si>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</si>
  <si>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</si>
  <si>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</si>
  <si>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</si>
  <si>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</si>
  <si>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</si>
  <si>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</si>
  <si>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</si>
  <si>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</si>
  <si>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</si>
  <si>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</si>
  <si>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</si>
  <si>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</si>
  <si>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</si>
  <si>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</si>
  <si>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</si>
  <si>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</si>
  <si>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</si>
  <si>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</si>
  <si>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</si>
  <si>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</si>
  <si>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</si>
  <si>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</si>
  <si>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</si>
  <si>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</si>
  <si>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</si>
  <si>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</si>
  <si>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</si>
  <si>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</si>
  <si>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</si>
  <si>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</si>
  <si>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</si>
  <si>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</si>
  <si>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</si>
  <si>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</si>
  <si>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</si>
  <si>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</si>
  <si>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</si>
  <si>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</si>
  <si>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</si>
  <si>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</si>
  <si>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</si>
  <si>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</si>
  <si>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</si>
  <si>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</si>
  <si>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</si>
  <si>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</si>
  <si>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</si>
  <si>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</si>
  <si>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</si>
  <si>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</si>
  <si>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</si>
  <si>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</si>
  <si>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</si>
  <si>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</si>
  <si>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</si>
  <si>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</si>
  <si>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</si>
  <si>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</si>
  <si>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</si>
  <si>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</si>
  <si>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</si>
  <si>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</si>
  <si>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</si>
  <si>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</si>
  <si>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</si>
  <si>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</si>
  <si>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</si>
  <si>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</si>
  <si>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</si>
  <si>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</si>
  <si>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</si>
  <si>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</si>
  <si>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</si>
  <si>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</si>
  <si>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</si>
  <si>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</si>
  <si>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</si>
  <si>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</si>
  <si>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</si>
  <si>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</si>
  <si>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</si>
  <si>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</si>
  <si>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</si>
  <si>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</si>
  <si>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</si>
  <si>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</si>
  <si>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</si>
  <si>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</si>
  <si>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</si>
  <si>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</si>
  <si>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</si>
  <si>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</si>
  <si>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</si>
  <si>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</si>
  <si>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</si>
  <si>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</si>
  <si>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</si>
  <si>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</si>
  <si>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</si>
  <si>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</si>
  <si>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</si>
  <si>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</si>
  <si>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</si>
  <si>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</si>
  <si>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</si>
  <si>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</si>
  <si>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</si>
  <si>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</si>
  <si>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</si>
  <si>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</si>
  <si>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</si>
  <si>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</si>
  <si>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</si>
  <si>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</si>
  <si>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</si>
  <si>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</si>
  <si>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</si>
  <si>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</si>
  <si>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</si>
  <si>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</si>
  <si>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</si>
  <si>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</si>
  <si>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</si>
  <si>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</si>
  <si>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</si>
  <si>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</si>
  <si>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</si>
  <si>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</si>
  <si>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</si>
  <si>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</si>
  <si>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</si>
  <si>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</si>
  <si>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</si>
  <si>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</si>
  <si>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</si>
  <si>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</si>
  <si>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</si>
  <si>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</si>
  <si>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</si>
  <si>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</si>
  <si>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</si>
  <si>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</si>
  <si>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</si>
  <si>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</si>
  <si>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</si>
  <si>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</si>
  <si>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</si>
  <si>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</si>
  <si>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</si>
  <si>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</si>
  <si>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</si>
  <si>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</si>
  <si>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</si>
  <si>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</si>
  <si>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</si>
  <si>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</si>
  <si>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</si>
  <si>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</si>
  <si>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</si>
  <si>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</si>
  <si>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</si>
  <si>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</si>
  <si>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</si>
  <si>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</si>
  <si>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</si>
  <si>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</si>
  <si>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</si>
  <si>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</si>
  <si>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</si>
  <si>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</si>
  <si>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</si>
  <si>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</si>
  <si>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</si>
  <si>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</si>
  <si>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</si>
  <si>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</si>
  <si>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</si>
  <si>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</si>
  <si>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</si>
  <si>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</si>
  <si>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</si>
  <si>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</si>
  <si>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</si>
  <si>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</si>
  <si>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</si>
  <si>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</si>
  <si>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</si>
  <si>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</si>
  <si>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</si>
  <si>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</si>
  <si>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</si>
  <si>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</si>
  <si>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</si>
  <si>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</si>
  <si>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</si>
  <si>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</si>
  <si>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</si>
  <si>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</si>
  <si>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</si>
  <si>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</si>
  <si>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</si>
  <si>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</si>
  <si>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</si>
  <si>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</si>
  <si>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</si>
  <si>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</si>
  <si>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</si>
  <si>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</si>
  <si>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</si>
  <si>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</si>
  <si>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</si>
  <si>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</si>
  <si>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</si>
  <si>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</si>
  <si>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</si>
  <si>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</si>
  <si>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</si>
  <si>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</si>
  <si>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</si>
  <si>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</si>
  <si>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</si>
  <si>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</si>
  <si>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</si>
  <si>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</si>
  <si>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</si>
  <si>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</si>
  <si>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</si>
  <si>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</si>
  <si>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</si>
  <si>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</si>
  <si>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</si>
  <si>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</si>
  <si>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</si>
  <si>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</si>
  <si>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</si>
  <si>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</si>
  <si>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</si>
  <si>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</si>
  <si>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</si>
  <si>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</si>
  <si>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</si>
  <si>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</si>
  <si>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</si>
  <si>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</si>
  <si>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</si>
  <si>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</si>
  <si>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</si>
  <si>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</si>
  <si>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</si>
  <si>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</si>
  <si>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</si>
  <si>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</si>
  <si>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</si>
  <si>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</si>
  <si>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</si>
  <si>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</si>
  <si>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</si>
  <si>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</si>
  <si>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</si>
  <si>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</si>
  <si>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</si>
  <si>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</si>
  <si>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</si>
  <si>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</si>
  <si>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</si>
  <si>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</si>
  <si>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</si>
  <si>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</si>
  <si>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</si>
  <si>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</si>
  <si>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</si>
  <si>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</si>
  <si>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</si>
  <si>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</si>
  <si>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</si>
  <si>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</si>
  <si>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</si>
  <si>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</si>
  <si>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</si>
  <si>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</si>
  <si>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</si>
  <si>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</si>
  <si>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</si>
  <si>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</si>
  <si>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</si>
  <si>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</si>
  <si>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</si>
  <si>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</si>
  <si>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</si>
  <si>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</si>
  <si>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</si>
  <si>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</si>
  <si>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</si>
  <si>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</si>
  <si>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</si>
  <si>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</si>
  <si>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</si>
  <si>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</si>
  <si>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</si>
  <si>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</si>
  <si>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</si>
  <si>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</si>
  <si>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</si>
  <si>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</si>
  <si>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</si>
  <si>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</si>
  <si>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</si>
  <si>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</si>
  <si>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</si>
  <si>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</si>
  <si>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</si>
  <si>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</si>
  <si>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</si>
  <si>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</si>
  <si>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</si>
  <si>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</si>
  <si>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</si>
  <si>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</si>
  <si>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</si>
  <si>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</si>
  <si>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</si>
  <si>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</si>
  <si>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</si>
  <si>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</si>
  <si>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</si>
  <si>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</si>
  <si>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</si>
  <si>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</si>
  <si>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</si>
  <si>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</si>
  <si>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</si>
  <si>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</si>
  <si>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</si>
  <si>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</si>
  <si>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</si>
  <si>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</si>
  <si>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</si>
  <si>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</si>
  <si>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</si>
  <si>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</si>
  <si>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</si>
  <si>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</si>
  <si>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</si>
  <si>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</si>
  <si>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</si>
  <si>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</si>
  <si>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</si>
  <si>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</si>
  <si>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</si>
  <si>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</si>
  <si>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</si>
  <si>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</si>
  <si>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</si>
  <si>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</si>
  <si>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</si>
  <si>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</si>
  <si>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</si>
  <si>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</si>
  <si>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</si>
  <si>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</si>
  <si>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</si>
  <si>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</si>
  <si>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</si>
  <si>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</si>
  <si>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</si>
  <si>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</si>
  <si>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</si>
  <si>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</si>
  <si>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</si>
  <si>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</si>
  <si>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</si>
  <si>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</si>
  <si>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</si>
  <si>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</si>
  <si>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</si>
  <si>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</si>
  <si>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</si>
  <si>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</si>
  <si>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</si>
  <si>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</si>
  <si>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</si>
  <si>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</si>
  <si>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</si>
  <si>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</si>
  <si>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</si>
  <si>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</si>
  <si>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</si>
  <si>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</si>
  <si>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</si>
  <si>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</si>
  <si>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</si>
  <si>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</si>
  <si>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</si>
  <si>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</si>
  <si>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</si>
  <si>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</si>
  <si>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</si>
  <si>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</si>
  <si>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</si>
  <si>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</si>
  <si>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</si>
  <si>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</si>
  <si>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</si>
  <si>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</si>
  <si>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</si>
  <si>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</si>
  <si>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</si>
  <si>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</si>
  <si>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</si>
  <si>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</si>
  <si>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</si>
  <si>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</si>
  <si>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</si>
  <si>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</si>
  <si>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</si>
  <si>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</si>
  <si>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</si>
  <si>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</si>
  <si>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</si>
  <si>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</si>
  <si>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</si>
  <si>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</si>
  <si>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</si>
  <si>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</si>
  <si>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</si>
  <si>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</si>
  <si>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</si>
  <si>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</si>
  <si>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</si>
  <si>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</si>
  <si>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</si>
  <si>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</si>
  <si>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</si>
  <si>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</si>
  <si>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</si>
  <si>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</si>
  <si>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</si>
  <si>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</si>
  <si>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</si>
  <si>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</si>
  <si>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</si>
  <si>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</si>
  <si>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</si>
  <si>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</si>
  <si>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</si>
  <si>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</si>
  <si>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</si>
  <si>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</si>
  <si>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</si>
  <si>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</si>
  <si>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</si>
  <si>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</si>
  <si>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</si>
  <si>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</si>
  <si>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</si>
  <si>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</si>
  <si>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</si>
  <si>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</si>
  <si>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</si>
  <si>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</si>
  <si>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</si>
  <si>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</si>
  <si>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</si>
  <si>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</si>
  <si>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</si>
  <si>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</si>
  <si>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</si>
  <si>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</si>
  <si>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</si>
  <si>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</si>
  <si>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</si>
  <si>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</si>
  <si>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</si>
  <si>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</si>
  <si>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</si>
  <si>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</si>
  <si>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</si>
  <si>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</si>
  <si>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</si>
  <si>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</si>
  <si>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</si>
  <si>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</si>
  <si>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</si>
  <si>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</si>
  <si>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</si>
  <si>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</si>
  <si>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</si>
  <si>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</si>
  <si>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</si>
  <si>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</si>
  <si>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</si>
  <si>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</si>
  <si>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</si>
  <si>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</si>
  <si>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</si>
  <si>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</si>
  <si>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</si>
  <si>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</si>
  <si>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</si>
  <si>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</si>
  <si>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</si>
  <si>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</si>
  <si>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</si>
  <si>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</si>
  <si>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</si>
  <si>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</si>
  <si>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</si>
  <si>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</si>
  <si>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</si>
  <si>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</si>
  <si>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</si>
  <si>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</si>
  <si>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</si>
  <si>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</si>
  <si>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</si>
  <si>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</si>
  <si>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</si>
  <si>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</si>
  <si>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</si>
  <si>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</si>
  <si>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</si>
  <si>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</si>
  <si>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</si>
  <si>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</si>
  <si>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</si>
  <si>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</si>
  <si>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</si>
  <si>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</si>
  <si>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</si>
  <si>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</si>
  <si>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</si>
  <si>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</si>
  <si>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</si>
  <si>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</si>
  <si>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</si>
  <si>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</si>
  <si>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</si>
  <si>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</si>
  <si>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</si>
  <si>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</si>
  <si>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</si>
  <si>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</si>
  <si>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</si>
  <si>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</si>
  <si>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</si>
  <si>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</si>
  <si>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</si>
  <si>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</si>
  <si>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</si>
  <si>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</si>
  <si>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</si>
  <si>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</si>
  <si>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</si>
  <si>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</si>
  <si>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</si>
  <si>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</si>
  <si>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</si>
  <si>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</si>
  <si>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</si>
  <si>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</si>
  <si>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</si>
  <si>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</si>
  <si>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</si>
  <si>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</si>
  <si>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</si>
  <si>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</si>
  <si>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</si>
  <si>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</si>
  <si>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</si>
  <si>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</si>
  <si>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</si>
  <si>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</si>
  <si>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</si>
  <si>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</si>
  <si>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</si>
  <si>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</si>
  <si>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</si>
  <si>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</si>
  <si>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</si>
  <si>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</si>
  <si>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</si>
  <si>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</si>
  <si>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</si>
  <si>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</si>
  <si>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</si>
  <si>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</si>
  <si>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</si>
  <si>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</si>
  <si>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</si>
  <si>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</si>
  <si>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</si>
  <si>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</si>
  <si>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</si>
  <si>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</si>
  <si>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</si>
  <si>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</si>
  <si>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</si>
  <si>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</si>
  <si>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</si>
  <si>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</si>
  <si>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</si>
  <si>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</si>
  <si>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</si>
  <si>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</si>
  <si>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</si>
  <si>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</si>
  <si>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</si>
  <si>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</si>
  <si>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</si>
  <si>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</si>
  <si>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</si>
  <si>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</si>
  <si>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</si>
  <si>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</si>
  <si>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</si>
  <si>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</si>
  <si>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</si>
  <si>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</si>
  <si>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</si>
  <si>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</si>
  <si>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</si>
  <si>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</si>
  <si>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</si>
  <si>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</si>
  <si>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</si>
  <si>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</si>
  <si>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</si>
  <si>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</si>
  <si>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</si>
  <si>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</si>
  <si>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</si>
  <si>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</si>
  <si>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</si>
  <si>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</si>
  <si>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</si>
  <si>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</si>
  <si>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</si>
  <si>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</si>
  <si>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</si>
  <si>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</si>
  <si>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</si>
  <si>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</si>
  <si>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</si>
  <si>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</si>
  <si>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</si>
  <si>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</si>
  <si>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</si>
  <si>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</si>
  <si>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</si>
  <si>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</si>
  <si>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</si>
  <si>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</si>
  <si>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</si>
  <si>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</si>
  <si>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</si>
  <si>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</si>
  <si>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</si>
  <si>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</si>
  <si>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</si>
  <si>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</si>
  <si>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</si>
  <si>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</si>
  <si>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</si>
  <si>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</si>
  <si>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</si>
  <si>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</si>
  <si>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</si>
  <si>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</si>
  <si>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</si>
  <si>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</si>
  <si>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</si>
  <si>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</si>
  <si>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</si>
  <si>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</si>
  <si>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</si>
  <si>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</si>
  <si>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</si>
  <si>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</si>
  <si>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</si>
  <si>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</si>
  <si>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</si>
  <si>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</si>
  <si>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</si>
  <si>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</si>
  <si>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</si>
  <si>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</si>
  <si>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</si>
  <si>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</si>
  <si>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</si>
  <si>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</si>
  <si>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</si>
  <si>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</si>
  <si>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</si>
  <si>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</si>
  <si>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</si>
  <si>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</si>
  <si>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</si>
  <si>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</si>
  <si>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</si>
  <si>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</si>
  <si>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</si>
  <si>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</si>
  <si>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</si>
  <si>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</si>
  <si>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</si>
  <si>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</si>
  <si>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</si>
  <si>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</si>
  <si>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</si>
  <si>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</si>
  <si>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</si>
  <si>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</si>
  <si>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</si>
  <si>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</si>
  <si>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</si>
  <si>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</si>
  <si>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</si>
  <si>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</si>
  <si>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</si>
  <si>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</si>
  <si>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</si>
  <si>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</si>
  <si>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</si>
  <si>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</si>
  <si>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</si>
  <si>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</si>
  <si>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</si>
  <si>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</si>
  <si>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</si>
  <si>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</si>
  <si>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</si>
  <si>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</si>
  <si>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</si>
  <si>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</si>
  <si>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</si>
  <si>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</si>
  <si>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</si>
  <si>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</si>
  <si>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</si>
  <si>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</si>
  <si>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</si>
  <si>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</si>
  <si>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</si>
  <si>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</si>
  <si>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</si>
  <si>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</si>
  <si>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</si>
  <si>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</si>
  <si>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</si>
  <si>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</si>
  <si>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</si>
  <si>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</si>
  <si>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</si>
  <si>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</si>
  <si>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</si>
  <si>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</si>
  <si>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</si>
  <si>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</si>
  <si>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</si>
  <si>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</si>
  <si>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</si>
  <si>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</si>
  <si>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</si>
  <si>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</si>
  <si>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</si>
  <si>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</si>
  <si>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</si>
  <si>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</si>
  <si>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</si>
  <si>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</si>
  <si>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</si>
  <si>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</si>
  <si>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</si>
  <si>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</si>
  <si>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</si>
  <si>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</si>
  <si>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</si>
  <si>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</si>
  <si>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</si>
  <si>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</si>
  <si>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</si>
  <si>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</si>
  <si>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</si>
  <si>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</si>
  <si>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</si>
  <si>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</si>
  <si>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</si>
  <si>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</si>
  <si>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</si>
  <si>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</si>
  <si>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</si>
  <si>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</si>
  <si>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</si>
  <si>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</si>
  <si>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</si>
  <si>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</si>
  <si>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</si>
  <si>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</si>
  <si>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</si>
  <si>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</si>
  <si>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</si>
  <si>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</si>
  <si>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</si>
  <si>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</si>
  <si>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</si>
  <si>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</si>
  <si>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</si>
  <si>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</si>
  <si>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</si>
  <si>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</si>
  <si>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</si>
  <si>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</si>
  <si>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</si>
  <si>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</si>
  <si>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</si>
  <si>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</si>
  <si>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</si>
  <si>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</si>
  <si>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</si>
  <si>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</si>
  <si>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</si>
  <si>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</si>
  <si>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</si>
  <si>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</si>
  <si>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</si>
  <si>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</si>
  <si>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</si>
  <si>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</si>
  <si>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</si>
  <si>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</si>
  <si>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</si>
  <si>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</si>
  <si>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</si>
  <si>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</si>
  <si>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</si>
  <si>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</si>
  <si>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</si>
  <si>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</si>
  <si>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</si>
  <si>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</si>
  <si>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</si>
  <si>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</si>
  <si>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</si>
  <si>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</si>
  <si>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</si>
  <si>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</si>
  <si>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</si>
  <si>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</si>
  <si>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</si>
  <si>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</si>
  <si>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</si>
  <si>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</si>
  <si>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</si>
  <si>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</si>
  <si>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</si>
  <si>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</si>
  <si>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</si>
  <si>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</si>
  <si>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</si>
  <si>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</si>
  <si>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</si>
  <si>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</si>
  <si>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</si>
  <si>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</si>
  <si>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</si>
  <si>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</si>
  <si>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</si>
  <si>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</si>
  <si>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</si>
  <si>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</si>
  <si>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</si>
  <si>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</si>
  <si>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</si>
  <si>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</si>
  <si>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</si>
  <si>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</si>
  <si>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</si>
  <si>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</si>
  <si>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</si>
  <si>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</si>
  <si>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</si>
  <si>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</si>
  <si>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</si>
  <si>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</si>
  <si>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</si>
  <si>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</si>
  <si>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</si>
  <si>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</si>
  <si>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</si>
  <si>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</si>
  <si>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</si>
  <si>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</si>
  <si>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</si>
  <si>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</si>
  <si>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</si>
  <si>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</si>
  <si>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</si>
  <si>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</si>
  <si>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</si>
  <si>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</si>
  <si>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</si>
  <si>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</si>
  <si>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</si>
  <si>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</si>
  <si>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</si>
  <si>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</si>
  <si>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</si>
  <si>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</si>
  <si>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</si>
  <si>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</si>
  <si>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</si>
  <si>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</si>
  <si>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</si>
  <si>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</si>
  <si>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</si>
  <si>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</si>
  <si>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</si>
  <si>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</si>
  <si>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</si>
  <si>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</si>
  <si>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</si>
  <si>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</si>
  <si>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</si>
  <si>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</si>
  <si>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</si>
  <si>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</si>
  <si>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</si>
  <si>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</si>
  <si>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</si>
  <si>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</si>
  <si>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</si>
  <si>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</si>
  <si>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</si>
  <si>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</si>
  <si>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</si>
  <si>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</si>
  <si>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</si>
  <si>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</si>
  <si>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</si>
  <si>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</si>
  <si>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</si>
  <si>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</si>
  <si>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</si>
  <si>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</si>
  <si>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</si>
  <si>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</si>
  <si>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</si>
  <si>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</si>
  <si>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</si>
  <si>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</si>
  <si>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</si>
  <si>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</si>
  <si>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</si>
  <si>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</si>
  <si>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</si>
  <si>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</si>
  <si>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</si>
  <si>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</si>
  <si>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</si>
  <si>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</si>
  <si>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</si>
  <si>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</si>
  <si>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</si>
  <si>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</si>
  <si>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</si>
  <si>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</si>
  <si>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</si>
  <si>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</si>
  <si>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</si>
  <si>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</si>
  <si>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</si>
  <si>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</si>
  <si>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</si>
  <si>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</si>
  <si>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</si>
  <si>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</si>
  <si>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</si>
  <si>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</si>
  <si>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</si>
  <si>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</si>
  <si>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</si>
  <si>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</si>
  <si>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</si>
  <si>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</si>
  <si>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</si>
  <si>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</si>
  <si>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</si>
  <si>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</si>
  <si>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</si>
  <si>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</si>
  <si>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</si>
  <si>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</si>
  <si>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</si>
  <si>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</si>
  <si>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</si>
  <si>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</si>
  <si>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</si>
  <si>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</si>
  <si>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</si>
  <si>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</si>
  <si>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</si>
  <si>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</si>
  <si>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</si>
  <si>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</si>
  <si>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</si>
  <si>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</si>
  <si>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</si>
  <si>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</si>
  <si>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</si>
  <si>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</si>
  <si>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</si>
  <si>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</si>
  <si>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</si>
  <si>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</si>
  <si>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</si>
  <si>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</si>
  <si>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</si>
  <si>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</si>
  <si>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</si>
  <si>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</si>
  <si>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</si>
  <si>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</si>
  <si>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</si>
  <si>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</si>
  <si>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</si>
  <si>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</si>
  <si>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</si>
  <si>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</si>
  <si>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</si>
  <si>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</si>
  <si>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</si>
  <si>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</si>
  <si>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</si>
  <si>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</si>
  <si>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</si>
  <si>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</si>
  <si>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</si>
  <si>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</si>
  <si>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</si>
  <si>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</si>
  <si>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</si>
  <si>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</si>
  <si>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</si>
  <si>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</si>
  <si>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</si>
  <si>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</si>
  <si>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</si>
  <si>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</si>
  <si>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</si>
  <si>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</si>
  <si>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</si>
  <si>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</si>
  <si>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</si>
  <si>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</si>
  <si>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</si>
  <si>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</si>
  <si>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</si>
  <si>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</si>
  <si>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</si>
  <si>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</si>
  <si>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</si>
  <si>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</si>
  <si>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</si>
  <si>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</si>
  <si>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</si>
  <si>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</si>
  <si>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</si>
  <si>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</si>
  <si>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</si>
  <si>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</si>
  <si>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</si>
  <si>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</si>
  <si>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</si>
  <si>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</si>
  <si>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</si>
  <si>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</si>
  <si>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</si>
  <si>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</si>
  <si>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</si>
  <si>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</si>
  <si>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</si>
  <si>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</si>
  <si>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</si>
  <si>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</si>
  <si>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</si>
  <si>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</si>
  <si>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</si>
  <si>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</si>
  <si>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</si>
  <si>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</si>
  <si>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</si>
  <si>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</si>
  <si>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</si>
  <si>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</si>
  <si>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</si>
  <si>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</si>
  <si>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</si>
  <si>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</si>
  <si>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</si>
  <si>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</si>
  <si>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</si>
  <si>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</si>
  <si>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</si>
  <si>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</si>
  <si>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</si>
  <si>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</si>
  <si>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</si>
  <si>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</si>
  <si>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</si>
  <si>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</si>
  <si>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</si>
  <si>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</si>
  <si>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</si>
  <si>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</si>
  <si>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</si>
  <si>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</si>
  <si>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</si>
  <si>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</si>
  <si>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</si>
  <si>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</si>
  <si>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</si>
  <si>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</si>
  <si>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</si>
  <si>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</si>
  <si>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</si>
  <si>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</si>
  <si>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</si>
  <si>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</si>
  <si>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</si>
  <si>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</si>
  <si>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</si>
  <si>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</si>
  <si>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</si>
  <si>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</si>
  <si>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</si>
  <si>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</si>
  <si>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</si>
  <si>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</si>
  <si>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</si>
  <si>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</si>
  <si>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</si>
  <si>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</si>
  <si>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</si>
  <si>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</si>
  <si>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</si>
  <si>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</si>
  <si>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</si>
  <si>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</si>
  <si>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</si>
  <si>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</si>
  <si>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</si>
  <si>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</si>
  <si>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</si>
  <si>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</si>
  <si>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</si>
  <si>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</si>
  <si>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</si>
  <si>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</si>
  <si>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</si>
  <si>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</si>
  <si>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</si>
  <si>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</si>
  <si>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</si>
  <si>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</si>
  <si>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</si>
  <si>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</si>
  <si>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</si>
  <si>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</si>
  <si>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</si>
  <si>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</si>
  <si>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</si>
  <si>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</si>
  <si>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</si>
  <si>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</si>
  <si>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</si>
  <si>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</si>
  <si>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</si>
  <si>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</si>
  <si>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</si>
  <si>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</si>
  <si>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</si>
  <si>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</si>
  <si>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</si>
  <si>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</si>
  <si>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</si>
  <si>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</si>
  <si>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</si>
  <si>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</si>
  <si>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</si>
  <si>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</si>
  <si>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</si>
  <si>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</si>
  <si>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</si>
  <si>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</si>
  <si>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</si>
  <si>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</si>
  <si>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</si>
  <si>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</si>
  <si>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</si>
  <si>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</si>
  <si>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</si>
  <si>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</si>
  <si>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</si>
  <si>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</si>
  <si>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</si>
  <si>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</si>
  <si>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</si>
  <si>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</si>
  <si>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</si>
  <si>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</si>
  <si>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</si>
  <si>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</si>
  <si>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</si>
  <si>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</si>
  <si>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</si>
  <si>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</si>
  <si>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</si>
  <si>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</si>
  <si>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</si>
  <si>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</si>
  <si>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</si>
  <si>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</si>
  <si>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</si>
  <si>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</si>
  <si>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</si>
  <si>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</si>
  <si>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</si>
  <si>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</si>
  <si>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</si>
  <si>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</si>
  <si>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</si>
  <si>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</si>
  <si>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</si>
  <si>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</si>
  <si>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</si>
  <si>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</si>
  <si>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</si>
  <si>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</si>
  <si>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</si>
  <si>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</si>
  <si>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</si>
  <si>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</si>
  <si>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</si>
  <si>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</si>
  <si>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</si>
  <si>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</si>
  <si>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</si>
  <si>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</si>
  <si>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</si>
  <si>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</si>
  <si>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</si>
  <si>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</si>
  <si>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</si>
  <si>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</si>
  <si>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</si>
  <si>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</si>
  <si>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</si>
  <si>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</si>
  <si>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</si>
  <si>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</si>
  <si>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</si>
  <si>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</si>
  <si>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</si>
  <si>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</si>
  <si>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</si>
  <si>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</si>
  <si>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</si>
  <si>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</si>
  <si>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</si>
  <si>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</si>
  <si>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</si>
  <si>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</si>
  <si>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</si>
  <si>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</si>
  <si>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</si>
  <si>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</si>
  <si>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</si>
  <si>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</si>
  <si>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</si>
  <si>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</si>
  <si>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</si>
  <si>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</si>
  <si>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</si>
  <si>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</si>
  <si>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</si>
  <si>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</si>
  <si>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</si>
  <si>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</si>
  <si>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</si>
  <si>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</si>
  <si>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</si>
  <si>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</si>
  <si>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</si>
  <si>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</si>
  <si>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</si>
  <si>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</si>
  <si>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</si>
  <si>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</si>
  <si>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</si>
  <si>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</si>
  <si>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</si>
  <si>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</si>
  <si>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</si>
  <si>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</si>
  <si>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</si>
  <si>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</si>
  <si>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</si>
  <si>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</si>
  <si>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</si>
  <si>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</si>
  <si>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</si>
  <si>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</si>
  <si>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</si>
  <si>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</si>
  <si>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</si>
  <si>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</si>
  <si>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</si>
  <si>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</si>
  <si>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</si>
  <si>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</si>
  <si>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</si>
  <si>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</si>
  <si>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</si>
  <si>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</si>
  <si>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</si>
  <si>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</si>
  <si>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</si>
  <si>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</si>
  <si>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</si>
  <si>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</si>
  <si>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</si>
  <si>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</si>
  <si>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</si>
  <si>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</si>
  <si>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</si>
  <si>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</si>
  <si>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</si>
  <si>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</si>
  <si>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</si>
  <si>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</si>
  <si>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</si>
  <si>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</si>
  <si>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</si>
  <si>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</si>
  <si>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</si>
  <si>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</si>
  <si>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</si>
  <si>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</si>
  <si>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</si>
  <si>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</si>
  <si>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</si>
  <si>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</si>
  <si>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</si>
  <si>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</si>
  <si>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</si>
  <si>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</si>
  <si>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</si>
  <si>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</si>
  <si>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</si>
  <si>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</si>
  <si>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</si>
  <si>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</si>
  <si>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</si>
  <si>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</si>
  <si>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</si>
  <si>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</si>
  <si>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</si>
  <si>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</si>
  <si>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</si>
  <si>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</si>
  <si>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</si>
  <si>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</si>
  <si>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</si>
  <si>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</si>
  <si>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</si>
  <si>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</si>
  <si>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</si>
  <si>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</si>
  <si>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</si>
  <si>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</si>
  <si>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</si>
  <si>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</si>
  <si>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</si>
  <si>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</si>
  <si>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</si>
  <si>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</si>
  <si>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</si>
  <si>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</si>
  <si>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</si>
  <si>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</si>
  <si>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</si>
  <si>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</si>
  <si>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</si>
  <si>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</si>
  <si>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</si>
  <si>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</si>
  <si>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</si>
  <si>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</si>
  <si>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</si>
  <si>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</si>
  <si>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</si>
  <si>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</si>
  <si>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</si>
  <si>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</si>
  <si>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</si>
  <si>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</si>
  <si>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</si>
  <si>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</si>
  <si>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</si>
  <si>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</si>
  <si>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</si>
  <si>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</si>
  <si>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</si>
  <si>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</si>
  <si>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</si>
  <si>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</si>
  <si>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</si>
  <si>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</si>
  <si>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</si>
  <si>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</si>
  <si>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</si>
  <si>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</si>
  <si>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</si>
  <si>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</si>
  <si>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</si>
  <si>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</si>
  <si>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</si>
  <si>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</si>
  <si>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</si>
  <si>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</si>
  <si>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</si>
  <si>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</si>
  <si>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</si>
  <si>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</si>
  <si>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</si>
  <si>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</si>
  <si>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</si>
  <si>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</si>
  <si>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</si>
  <si>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</si>
  <si>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</si>
  <si>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</si>
  <si>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</si>
  <si>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</si>
  <si>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</si>
  <si>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</si>
  <si>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</si>
  <si>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</si>
  <si>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</si>
  <si>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</si>
  <si>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</si>
  <si>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</si>
  <si>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</si>
  <si>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</si>
  <si>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</si>
  <si>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</si>
  <si>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</si>
  <si>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</si>
  <si>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</si>
  <si>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</si>
  <si>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</si>
  <si>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</si>
  <si>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</si>
  <si>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</si>
  <si>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</si>
  <si>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</si>
  <si>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</si>
  <si>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</si>
  <si>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</si>
  <si>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</si>
  <si>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</si>
  <si>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</si>
  <si>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</si>
  <si>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</si>
  <si>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</si>
  <si>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</si>
  <si>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</si>
  <si>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</si>
  <si>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</si>
  <si>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</si>
  <si>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</si>
  <si>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</si>
  <si>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</si>
  <si>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</si>
  <si>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</si>
  <si>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</si>
  <si>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</si>
  <si>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</si>
  <si>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</si>
  <si>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</si>
  <si>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</si>
  <si>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</si>
  <si>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</si>
  <si>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</si>
  <si>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</si>
  <si>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</si>
  <si>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</si>
  <si>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</si>
  <si>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</si>
  <si>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</si>
  <si>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</si>
  <si>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</si>
  <si>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</si>
  <si>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</si>
  <si>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</si>
  <si>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</si>
  <si>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</si>
  <si>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</si>
  <si>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</si>
  <si>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</si>
  <si>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</si>
  <si>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</si>
  <si>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</si>
  <si>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</si>
  <si>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</si>
  <si>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</si>
  <si>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</si>
  <si>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</si>
  <si>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</si>
  <si>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</si>
  <si>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</si>
  <si>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</si>
  <si>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</si>
  <si>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</si>
  <si>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</si>
  <si>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</si>
  <si>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</si>
  <si>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</si>
  <si>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</si>
  <si>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</si>
  <si>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</si>
  <si>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</si>
  <si>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</si>
  <si>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</si>
  <si>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</si>
  <si>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</si>
  <si>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</si>
  <si>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</si>
  <si>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</si>
  <si>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</si>
  <si>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</si>
  <si>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</si>
  <si>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</si>
  <si>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</si>
  <si>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</si>
  <si>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</si>
  <si>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</si>
  <si>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</si>
  <si>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</si>
  <si>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</si>
  <si>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</si>
  <si>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</si>
  <si>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</si>
  <si>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</si>
  <si>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</si>
  <si>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</si>
  <si>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</si>
  <si>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</si>
  <si>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</si>
  <si>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</si>
  <si>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</si>
  <si>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</si>
  <si>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</si>
  <si>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</si>
  <si>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</si>
  <si>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</si>
  <si>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</si>
  <si>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</si>
  <si>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</si>
  <si>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</si>
  <si>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</si>
  <si>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</si>
  <si>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</si>
  <si>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</si>
  <si>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</si>
  <si>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</si>
  <si>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</si>
  <si>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</si>
  <si>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</si>
  <si>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</si>
  <si>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</si>
  <si>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</si>
  <si>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</si>
  <si>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</si>
  <si>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</si>
  <si>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</si>
  <si>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</si>
  <si>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</si>
  <si>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</si>
  <si>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</si>
  <si>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</si>
  <si>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</si>
  <si>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</si>
  <si>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</si>
  <si>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</si>
  <si>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</si>
  <si>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</si>
  <si>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</si>
  <si>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</si>
  <si>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</si>
  <si>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</si>
  <si>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</si>
  <si>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</si>
  <si>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</si>
  <si>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</si>
  <si>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</si>
  <si>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</si>
  <si>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</si>
  <si>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</si>
  <si>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</si>
  <si>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</si>
  <si>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</si>
  <si>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</si>
  <si>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</si>
  <si>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</si>
  <si>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</si>
  <si>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</si>
  <si>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</si>
  <si>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</si>
  <si>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</si>
  <si>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</si>
  <si>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</si>
  <si>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</si>
  <si>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</si>
  <si>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</si>
  <si>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</si>
  <si>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</si>
  <si>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</si>
  <si>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</si>
  <si>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</si>
  <si>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</si>
  <si>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</si>
  <si>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</si>
  <si>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</si>
  <si>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</si>
  <si>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</si>
  <si>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</si>
  <si>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</si>
  <si>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</si>
  <si>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</si>
  <si>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</si>
  <si>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</si>
  <si>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</si>
  <si>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</si>
  <si>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</si>
  <si>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</si>
  <si>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</si>
  <si>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</si>
  <si>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</si>
  <si>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</si>
  <si>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</si>
  <si>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</si>
  <si>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</si>
  <si>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</si>
  <si>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</si>
  <si>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</si>
  <si>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</si>
  <si>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</si>
  <si>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</si>
  <si>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</si>
  <si>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</si>
  <si>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</si>
  <si>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</si>
  <si>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</si>
  <si>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</si>
  <si>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</si>
  <si>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</si>
  <si>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</si>
  <si>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</si>
  <si>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</si>
  <si>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</si>
  <si>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</si>
  <si>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</si>
  <si>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</si>
  <si>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</si>
  <si>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</si>
  <si>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</si>
  <si>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</si>
  <si>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</si>
  <si>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</si>
  <si>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</si>
  <si>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</si>
  <si>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</si>
  <si>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</si>
  <si>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</si>
  <si>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</si>
  <si>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</si>
  <si>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</si>
  <si>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</si>
  <si>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</si>
  <si>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</si>
  <si>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</si>
  <si>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</si>
  <si>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</si>
  <si>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</si>
  <si>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</si>
  <si>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</si>
  <si>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</si>
  <si>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</si>
  <si>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</si>
  <si>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</si>
  <si>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</si>
  <si>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</si>
  <si>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</si>
  <si>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</si>
  <si>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</si>
  <si>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</si>
  <si>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</si>
  <si>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</si>
  <si>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</si>
  <si>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</si>
  <si>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</si>
  <si>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</si>
  <si>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</si>
  <si>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</si>
  <si>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</si>
  <si>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</si>
  <si>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</si>
  <si>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</si>
  <si>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</si>
  <si>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</si>
  <si>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</si>
  <si>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</si>
  <si>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</si>
  <si>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</si>
  <si>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</si>
  <si>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</si>
  <si>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</si>
  <si>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</si>
  <si>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</si>
  <si>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</si>
  <si>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</si>
  <si>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</si>
  <si>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</si>
  <si>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</si>
  <si>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</si>
  <si>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</si>
  <si>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</si>
  <si>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</si>
  <si>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</si>
  <si>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</si>
  <si>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</si>
  <si>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</si>
  <si>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</si>
  <si>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</si>
  <si>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</si>
  <si>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</si>
  <si>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</si>
  <si>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</si>
  <si>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</si>
  <si>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</si>
  <si>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</si>
  <si>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</si>
  <si>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</si>
  <si>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</si>
  <si>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</si>
  <si>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</si>
  <si>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</si>
  <si>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</si>
  <si>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</si>
  <si>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</si>
  <si>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</si>
  <si>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</si>
  <si>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</si>
  <si>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</si>
  <si>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</si>
  <si>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</si>
  <si>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</si>
  <si>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</si>
  <si>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</si>
  <si>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</si>
  <si>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</si>
  <si>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</si>
  <si>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</si>
  <si>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</si>
  <si>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</si>
  <si>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</si>
  <si>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</si>
  <si>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</si>
  <si>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</si>
  <si>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</si>
  <si>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</si>
  <si>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</si>
  <si>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</si>
  <si>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</si>
  <si>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</si>
  <si>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</si>
  <si>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</si>
  <si>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</si>
  <si>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</si>
  <si>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</si>
  <si>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</si>
  <si>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</si>
  <si>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</si>
  <si>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</si>
  <si>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</si>
  <si>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</si>
  <si>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</si>
  <si>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</si>
  <si>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</si>
  <si>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</si>
  <si>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</si>
  <si>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</si>
  <si>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</si>
  <si>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</si>
  <si>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</si>
  <si>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</si>
  <si>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</si>
  <si>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</si>
  <si>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</si>
  <si>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</si>
  <si>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</si>
  <si>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</si>
  <si>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</si>
  <si>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</si>
  <si>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</si>
  <si>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</si>
  <si>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</si>
  <si>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</si>
  <si>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</si>
  <si>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</si>
  <si>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</si>
  <si>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</si>
  <si>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</si>
  <si>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</si>
  <si>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</si>
  <si>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</si>
  <si>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</si>
  <si>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</si>
  <si>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</si>
  <si>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</si>
  <si>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</si>
  <si>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</si>
  <si>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</si>
  <si>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</si>
  <si>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</si>
  <si>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</si>
  <si>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</si>
  <si>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</si>
  <si>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</si>
  <si>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</si>
  <si>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</si>
  <si>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</si>
  <si>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</si>
  <si>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</si>
  <si>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</si>
  <si>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</si>
  <si>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</si>
  <si>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</si>
  <si>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</si>
  <si>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</si>
  <si>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</si>
  <si>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</si>
  <si>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</si>
  <si>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</si>
  <si>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</si>
  <si>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</si>
  <si>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</si>
  <si>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</si>
  <si>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</si>
  <si>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</si>
  <si>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</si>
  <si>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</si>
  <si>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</si>
  <si>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</si>
  <si>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</si>
  <si>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</si>
  <si>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</si>
  <si>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</si>
  <si>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</si>
  <si>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</si>
  <si>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</si>
  <si>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</si>
  <si>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</si>
  <si>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</si>
  <si>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</si>
  <si>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</si>
  <si>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</si>
  <si>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</si>
  <si>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</si>
  <si>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</si>
  <si>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</si>
  <si>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</si>
  <si>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</si>
  <si>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</si>
  <si>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</si>
  <si>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</si>
  <si>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</si>
  <si>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</si>
  <si>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</si>
  <si>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</si>
  <si>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</si>
  <si>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</si>
  <si>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</si>
  <si>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</si>
  <si>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</si>
  <si>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</si>
  <si>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</si>
  <si>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</si>
  <si>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</si>
  <si>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</si>
  <si>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</si>
  <si>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</si>
  <si>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</si>
  <si>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</si>
  <si>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</si>
  <si>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</si>
  <si>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</si>
  <si>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</si>
  <si>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</si>
  <si>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</si>
  <si>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</si>
  <si>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</si>
  <si>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</si>
  <si>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</si>
  <si>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</si>
  <si>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</si>
  <si>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</si>
  <si>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</si>
  <si>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</si>
  <si>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</si>
  <si>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</si>
  <si>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</si>
  <si>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</si>
  <si>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</si>
  <si>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</si>
  <si>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</si>
  <si>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</si>
  <si>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</si>
  <si>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</si>
  <si>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</si>
  <si>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</si>
  <si>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</si>
  <si>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</si>
  <si>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</si>
  <si>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</si>
  <si>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</si>
  <si>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</si>
  <si>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</si>
  <si>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</si>
  <si>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</si>
  <si>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</si>
  <si>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</si>
  <si>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</si>
  <si>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</si>
  <si>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</si>
  <si>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</si>
  <si>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</si>
  <si>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</si>
  <si>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</si>
  <si>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</si>
  <si>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</si>
  <si>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</si>
  <si>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</si>
  <si>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</si>
  <si>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</si>
  <si>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</si>
  <si>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</si>
  <si>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</si>
  <si>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</si>
  <si>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</si>
  <si>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</si>
  <si>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</si>
  <si>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</si>
  <si>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</si>
  <si>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</si>
  <si>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</si>
  <si>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</si>
  <si>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</si>
  <si>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</si>
  <si>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</si>
  <si>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</si>
  <si>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</si>
  <si>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</si>
  <si>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</si>
  <si>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</si>
  <si>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</si>
  <si>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</si>
  <si>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</si>
  <si>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</si>
  <si>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</si>
  <si>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</si>
  <si>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</si>
  <si>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</si>
  <si>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</si>
  <si>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</si>
  <si>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</si>
  <si>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</si>
  <si>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</si>
  <si>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</si>
  <si>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</si>
  <si>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</si>
  <si>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</si>
  <si>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</si>
  <si>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</si>
  <si>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</si>
  <si>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</si>
  <si>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</si>
  <si>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</si>
  <si>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</si>
  <si>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</si>
  <si>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</si>
  <si>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</si>
  <si>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</si>
  <si>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</si>
  <si>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</si>
  <si>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</si>
  <si>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</si>
  <si>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</si>
  <si>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</si>
  <si>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</si>
  <si>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</si>
  <si>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</si>
  <si>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</si>
  <si>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</si>
  <si>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</si>
  <si>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</si>
  <si>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</si>
  <si>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</si>
  <si>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</si>
  <si>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</si>
  <si>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</si>
  <si>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</si>
  <si>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</si>
  <si>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</si>
  <si>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</si>
  <si>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</si>
  <si>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</si>
  <si>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</si>
  <si>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</si>
  <si>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</si>
  <si>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</si>
  <si>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</si>
  <si>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</si>
  <si>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</si>
  <si>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</si>
  <si>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</si>
  <si>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</si>
  <si>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</si>
  <si>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</si>
  <si>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</si>
  <si>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</si>
  <si>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</si>
  <si>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</si>
  <si>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</si>
  <si>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</si>
  <si>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</si>
  <si>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</si>
  <si>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</si>
  <si>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</si>
  <si>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</si>
  <si>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</si>
  <si>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</si>
  <si>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</si>
  <si>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</si>
  <si>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</si>
  <si>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</si>
  <si>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</si>
  <si>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</si>
  <si>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</si>
  <si>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</si>
  <si>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</si>
  <si>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</si>
  <si>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</si>
  <si>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</si>
  <si>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</si>
  <si>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</si>
  <si>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</si>
  <si>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</si>
  <si>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</si>
  <si>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</si>
  <si>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</si>
  <si>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</si>
  <si>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</si>
  <si>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</si>
  <si>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</si>
  <si>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</si>
  <si>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</si>
  <si>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</si>
  <si>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</si>
  <si>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</si>
  <si>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</si>
  <si>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</si>
  <si>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</si>
  <si>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</si>
  <si>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</si>
  <si>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</si>
  <si>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</si>
  <si>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</si>
  <si>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</si>
  <si>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</si>
  <si>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</si>
  <si>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</si>
  <si>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</si>
  <si>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</si>
  <si>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</si>
  <si>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</si>
  <si>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</si>
  <si>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</si>
  <si>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</si>
  <si>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</si>
  <si>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</si>
  <si>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</si>
  <si>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</si>
  <si>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</si>
  <si>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</si>
  <si>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</si>
  <si>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</si>
  <si>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</si>
  <si>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</si>
  <si>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</si>
  <si>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</si>
  <si>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</si>
  <si>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</si>
  <si>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</si>
  <si>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</si>
  <si>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</si>
  <si>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</si>
  <si>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</si>
  <si>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</si>
  <si>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</si>
  <si>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</si>
  <si>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</si>
  <si>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</si>
  <si>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</si>
  <si>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</si>
  <si>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</si>
  <si>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</si>
  <si>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</si>
  <si>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</si>
  <si>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</si>
  <si>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</si>
  <si>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</si>
  <si>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</si>
  <si>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</si>
  <si>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</si>
  <si>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</si>
  <si>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</si>
  <si>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</si>
  <si>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</si>
  <si>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</si>
  <si>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</si>
  <si>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</si>
  <si>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</si>
  <si>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</si>
  <si>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</si>
  <si>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</si>
  <si>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</si>
  <si>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</si>
  <si>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</si>
  <si>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</si>
  <si>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</si>
  <si>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</si>
  <si>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</si>
  <si>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</si>
  <si>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</si>
  <si>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</si>
  <si>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</si>
  <si>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</si>
  <si>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</si>
  <si>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</si>
  <si>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</si>
  <si>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</si>
  <si>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</si>
  <si>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</si>
  <si>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</si>
  <si>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</si>
  <si>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</si>
  <si>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</si>
  <si>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</si>
  <si>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</si>
  <si>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</si>
  <si>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</si>
  <si>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</si>
  <si>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</si>
  <si>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</si>
  <si>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</si>
  <si>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</si>
  <si>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</si>
  <si>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</si>
  <si>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</si>
  <si>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</si>
  <si>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</si>
  <si>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</si>
  <si>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</si>
  <si>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</si>
  <si>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</si>
  <si>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</si>
  <si>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</si>
  <si>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</si>
  <si>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</si>
  <si>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</si>
  <si>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</si>
  <si>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</si>
  <si>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</si>
  <si>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</si>
  <si>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</si>
  <si>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</si>
  <si>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</si>
  <si>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</si>
  <si>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</si>
  <si>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</si>
  <si>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</si>
  <si>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</si>
  <si>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</si>
  <si>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</si>
  <si>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</si>
  <si>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</si>
  <si>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</si>
  <si>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</si>
  <si>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</si>
  <si>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</si>
  <si>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</si>
  <si>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</si>
  <si>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</si>
  <si>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</si>
  <si>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</si>
  <si>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</si>
  <si>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</si>
  <si>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</si>
  <si>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</si>
  <si>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</si>
  <si>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</si>
  <si>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</si>
  <si>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</si>
  <si>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</si>
  <si>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</si>
  <si>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</si>
  <si>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</si>
  <si>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</si>
  <si>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</si>
  <si>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</si>
  <si>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</si>
  <si>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</si>
  <si>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</si>
  <si>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</si>
  <si>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</si>
  <si>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</si>
  <si>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</si>
  <si>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</si>
  <si>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</si>
  <si>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</si>
  <si>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</si>
  <si>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</si>
  <si>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</si>
  <si>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</si>
  <si>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</si>
  <si>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</si>
  <si>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</si>
  <si>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</si>
  <si>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</si>
  <si>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</si>
  <si>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</si>
  <si>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</si>
  <si>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</si>
  <si>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</si>
  <si>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</si>
  <si>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</si>
  <si>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</si>
  <si>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</si>
  <si>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</si>
  <si>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</si>
  <si>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</si>
  <si>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</si>
  <si>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</si>
  <si>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</si>
  <si>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</si>
  <si>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</si>
  <si>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</si>
  <si>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</si>
  <si>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</si>
  <si>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</si>
  <si>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</si>
  <si>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</si>
  <si>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</si>
  <si>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</si>
  <si>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</si>
  <si>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</si>
  <si>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</si>
  <si>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</si>
  <si>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</si>
  <si>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</si>
  <si>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</si>
  <si>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</si>
  <si>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</si>
  <si>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</si>
  <si>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</si>
  <si>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</si>
  <si>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</si>
  <si>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</si>
  <si>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</si>
  <si>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</si>
  <si>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</si>
  <si>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</si>
  <si>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</si>
  <si>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</si>
  <si>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</si>
  <si>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</si>
  <si>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</si>
  <si>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</si>
  <si>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</si>
  <si>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</si>
  <si>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</si>
  <si>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</si>
  <si>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</si>
  <si>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</si>
  <si>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</si>
  <si>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</si>
  <si>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</si>
  <si>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</si>
  <si>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</si>
  <si>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</si>
  <si>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</si>
  <si>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</si>
  <si>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</si>
  <si>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</si>
  <si>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</si>
  <si>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</si>
  <si>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</si>
  <si>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</si>
  <si>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</si>
  <si>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</si>
  <si>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</si>
  <si>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</si>
  <si>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</si>
  <si>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</si>
  <si>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</si>
  <si>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</si>
  <si>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</si>
  <si>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</si>
  <si>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</si>
  <si>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</si>
  <si>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</si>
  <si>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</si>
  <si>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</si>
  <si>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</si>
  <si>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</si>
  <si>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</si>
  <si>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</si>
  <si>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</si>
  <si>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</si>
  <si>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</si>
  <si>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</si>
  <si>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</si>
  <si>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</si>
  <si>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</si>
  <si>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</si>
  <si>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</si>
  <si>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</si>
  <si>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</si>
  <si>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</si>
  <si>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</si>
  <si>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</si>
  <si>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</si>
  <si>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</si>
  <si>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</si>
  <si>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</si>
  <si>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</si>
  <si>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</si>
  <si>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</si>
  <si>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</si>
  <si>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</si>
  <si>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</si>
  <si>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</si>
  <si>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</si>
  <si>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</si>
  <si>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</si>
  <si>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</si>
  <si>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</si>
  <si>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</si>
  <si>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</si>
  <si>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</si>
  <si>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</si>
  <si>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</si>
  <si>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</si>
  <si>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</si>
  <si>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</si>
  <si>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</si>
  <si>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</si>
  <si>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</si>
  <si>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</si>
  <si>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</si>
  <si>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</si>
  <si>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</si>
  <si>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</si>
  <si>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</si>
  <si>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</si>
  <si>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</si>
  <si>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</si>
  <si>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</si>
  <si>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</si>
  <si>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</si>
  <si>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</si>
  <si>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</si>
  <si>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</si>
  <si>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</si>
  <si>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</si>
  <si>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</si>
  <si>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</si>
  <si>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</si>
  <si>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</si>
  <si>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</si>
  <si>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</si>
  <si>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</si>
  <si>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</si>
  <si>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</si>
  <si>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</si>
  <si>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</si>
  <si>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</si>
  <si>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</si>
  <si>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</si>
  <si>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</si>
  <si>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</si>
  <si>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</si>
  <si>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</si>
  <si>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</si>
  <si>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</si>
  <si>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</si>
  <si>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</si>
  <si>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</si>
  <si>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</si>
  <si>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</si>
  <si>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</si>
  <si>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</si>
  <si>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</si>
  <si>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</si>
  <si>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</si>
  <si>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</si>
  <si>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</si>
  <si>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</si>
  <si>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</si>
  <si>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</si>
  <si>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</si>
  <si>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</si>
  <si>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</si>
  <si>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</si>
  <si>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</si>
  <si>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</si>
  <si>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</si>
  <si>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</si>
  <si>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</si>
  <si>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</si>
  <si>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</si>
  <si>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</si>
  <si>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</si>
  <si>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</si>
  <si>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</si>
  <si>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</si>
  <si>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</si>
  <si>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</si>
  <si>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</si>
  <si>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</si>
  <si>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</si>
  <si>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</si>
  <si>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</si>
  <si>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</si>
  <si>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</si>
  <si>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</si>
  <si>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</si>
  <si>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</si>
  <si>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</si>
  <si>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</si>
  <si>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</si>
  <si>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</si>
  <si>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</si>
  <si>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</si>
  <si>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</si>
  <si>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</si>
  <si>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</si>
  <si>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</si>
  <si>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</si>
  <si>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</si>
  <si>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</si>
  <si>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</si>
  <si>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</si>
  <si>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</si>
  <si>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</si>
  <si>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</si>
  <si>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</si>
  <si>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</si>
  <si>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</si>
  <si>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</si>
  <si>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</si>
  <si>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</si>
  <si>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</si>
  <si>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</si>
  <si>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</si>
  <si>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</si>
  <si>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</si>
  <si>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</si>
  <si>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</si>
  <si>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</si>
  <si>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</si>
  <si>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</si>
  <si>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</si>
  <si>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</si>
  <si>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</si>
  <si>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</si>
  <si>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</si>
  <si>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</si>
  <si>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</si>
  <si>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</si>
  <si>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</si>
  <si>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</si>
  <si>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</si>
  <si>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</si>
  <si>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</si>
  <si>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</si>
  <si>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</si>
  <si>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</si>
  <si>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</si>
  <si>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</si>
  <si>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</si>
  <si>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</si>
  <si>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</si>
  <si>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</si>
  <si>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</si>
  <si>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</si>
  <si>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</si>
  <si>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</si>
  <si>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</si>
  <si>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</si>
  <si>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</si>
  <si>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</si>
  <si>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</si>
  <si>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</si>
  <si>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</si>
  <si>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</si>
  <si>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</si>
  <si>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</si>
  <si>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</si>
  <si>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</si>
  <si>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</si>
  <si>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</si>
  <si>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</si>
  <si>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</si>
  <si>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</si>
  <si>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</si>
  <si>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</si>
  <si>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</si>
  <si>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</si>
  <si>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</si>
  <si>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</si>
  <si>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</si>
  <si>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</si>
  <si>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</si>
  <si>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</si>
  <si>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</si>
  <si>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</si>
  <si>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</si>
  <si>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</si>
  <si>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</si>
  <si>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</si>
  <si>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</si>
  <si>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</si>
  <si>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</si>
  <si>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</si>
  <si>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</si>
  <si>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</si>
  <si>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</si>
  <si>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</si>
  <si>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</si>
  <si>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</si>
  <si>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</si>
  <si>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</si>
  <si>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</si>
  <si>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</si>
  <si>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</si>
  <si>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</si>
  <si>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</si>
  <si>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</si>
  <si>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</si>
  <si>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</si>
  <si>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</si>
  <si>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</si>
  <si>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</si>
  <si>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</si>
  <si>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</si>
  <si>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</si>
  <si>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</si>
  <si>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</si>
  <si>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</si>
  <si>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</si>
  <si>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</si>
  <si>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</si>
  <si>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</si>
  <si>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</si>
  <si>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</si>
  <si>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</si>
  <si>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</si>
  <si>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</si>
  <si>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</si>
  <si>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</si>
  <si>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</si>
  <si>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</si>
  <si>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</si>
  <si>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</si>
  <si>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</si>
  <si>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</si>
  <si>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</si>
  <si>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</si>
  <si>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</si>
  <si>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</si>
  <si>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</si>
  <si>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</si>
  <si>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</si>
  <si>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</si>
  <si>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</si>
  <si>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</si>
  <si>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</si>
  <si>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</si>
  <si>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</si>
  <si>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</si>
  <si>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</si>
  <si>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</si>
  <si>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</si>
  <si>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</si>
  <si>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</si>
  <si>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</si>
  <si>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</si>
  <si>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</si>
  <si>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</si>
  <si>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</si>
  <si>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</si>
  <si>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</si>
  <si>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</si>
  <si>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</si>
  <si>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</si>
  <si>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</si>
  <si>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</si>
  <si>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</si>
  <si>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</si>
  <si>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</si>
  <si>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</si>
  <si>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</si>
  <si>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</si>
  <si>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</si>
  <si>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</si>
  <si>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</si>
  <si>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</si>
  <si>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</si>
  <si>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</si>
  <si>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</si>
  <si>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</si>
  <si>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</si>
  <si>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</si>
  <si>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</si>
  <si>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</si>
  <si>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</si>
  <si>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</si>
  <si>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</si>
  <si>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</si>
  <si>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</si>
  <si>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</si>
  <si>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</si>
  <si>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</si>
  <si>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</si>
  <si>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</si>
  <si>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</si>
  <si>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</si>
  <si>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</si>
  <si>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</si>
  <si>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</si>
  <si>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</si>
  <si>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</si>
  <si>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</si>
  <si>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</si>
  <si>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</si>
  <si>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</si>
  <si>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</si>
  <si>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</si>
  <si>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</si>
  <si>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</si>
  <si>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</si>
  <si>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</si>
  <si>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</si>
  <si>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</si>
  <si>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</si>
  <si>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</si>
  <si>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</si>
  <si>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</si>
  <si>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</si>
  <si>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</si>
  <si>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</si>
  <si>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</si>
  <si>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</si>
  <si>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</si>
  <si>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</si>
  <si>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</si>
  <si>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</si>
  <si>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</si>
  <si>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</si>
  <si>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</si>
  <si>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</si>
  <si>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</si>
  <si>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</si>
  <si>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</si>
  <si>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</si>
  <si>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</si>
  <si>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</si>
  <si>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</si>
  <si>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</si>
  <si>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</si>
  <si>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</si>
  <si>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</si>
  <si>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</si>
  <si>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</si>
  <si>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</si>
  <si>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</si>
  <si>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</si>
  <si>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</si>
  <si>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</si>
  <si>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</si>
  <si>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</si>
  <si>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</si>
  <si>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</si>
  <si>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</si>
  <si>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</si>
  <si>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</si>
  <si>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</si>
  <si>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</si>
  <si>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</si>
  <si>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</si>
  <si>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</si>
  <si>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</si>
  <si>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</si>
  <si>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</si>
  <si>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</si>
  <si>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</si>
  <si>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</si>
  <si>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</si>
  <si>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</si>
  <si>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</si>
  <si>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</si>
  <si>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</si>
  <si>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</si>
  <si>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</si>
  <si>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</si>
  <si>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</si>
  <si>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</si>
  <si>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</si>
  <si>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</si>
  <si>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</si>
  <si>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</si>
  <si>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</si>
  <si>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</si>
  <si>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</si>
  <si>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</si>
  <si>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</si>
  <si>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</si>
  <si>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</si>
  <si>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</si>
  <si>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</si>
  <si>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</si>
  <si>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</si>
  <si>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</si>
  <si>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</si>
  <si>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</si>
  <si>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</si>
  <si>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</si>
  <si>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</si>
  <si>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</si>
  <si>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</si>
  <si>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</si>
  <si>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</si>
  <si>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</si>
  <si>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</si>
  <si>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</si>
  <si>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</si>
  <si>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</si>
  <si>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</si>
  <si>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</si>
  <si>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</si>
  <si>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</si>
  <si>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</si>
  <si>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</si>
  <si>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</si>
  <si>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</si>
  <si>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</si>
  <si>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</si>
  <si>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</si>
  <si>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</si>
  <si>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</si>
  <si>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</si>
  <si>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</si>
  <si>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</si>
  <si>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</si>
  <si>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</si>
  <si>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</si>
  <si>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</si>
  <si>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</si>
  <si>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</si>
  <si>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</si>
  <si>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</si>
  <si>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</si>
  <si>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</si>
  <si>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</si>
  <si>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</si>
  <si>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</si>
  <si>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</si>
  <si>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</si>
  <si>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</si>
  <si>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</si>
  <si>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</si>
  <si>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</si>
  <si>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</si>
  <si>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</si>
  <si>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</si>
  <si>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</si>
  <si>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</si>
  <si>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</si>
  <si>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</si>
  <si>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</si>
  <si>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</si>
  <si>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</si>
  <si>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</si>
  <si>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</si>
  <si>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</si>
  <si>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</si>
  <si>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</si>
  <si>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</si>
  <si>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</si>
  <si>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</si>
  <si>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</si>
  <si>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</si>
  <si>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</si>
  <si>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</si>
  <si>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</si>
  <si>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</si>
  <si>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</si>
  <si>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</si>
  <si>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</si>
  <si>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</si>
  <si>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</si>
  <si>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</si>
  <si>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</si>
  <si>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</si>
  <si>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</si>
  <si>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</si>
  <si>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</si>
  <si>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</si>
  <si>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</si>
  <si>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</si>
  <si>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</si>
  <si>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</si>
  <si>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</si>
  <si>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</si>
  <si>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</si>
  <si>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</si>
  <si>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</si>
  <si>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</si>
  <si>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</si>
  <si>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</si>
  <si>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</si>
  <si>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</si>
  <si>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</si>
  <si>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</si>
  <si>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</si>
  <si>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</si>
  <si>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</si>
  <si>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</si>
  <si>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</si>
  <si>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</si>
  <si>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</si>
  <si>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</si>
  <si>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</si>
  <si>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</si>
  <si>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</si>
  <si>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</si>
  <si>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</si>
  <si>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</si>
  <si>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</si>
  <si>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</si>
  <si>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</si>
  <si>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</si>
  <si>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</si>
  <si>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</si>
  <si>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</si>
  <si>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</si>
  <si>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</si>
  <si>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</si>
  <si>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</si>
  <si>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</si>
  <si>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</si>
  <si>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</si>
  <si>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</si>
  <si>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</si>
  <si>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</si>
  <si>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</si>
  <si>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</si>
  <si>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</si>
  <si>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</si>
  <si>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</si>
  <si>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</si>
  <si>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</si>
  <si>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</si>
  <si>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</si>
  <si>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</si>
  <si>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</si>
  <si>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</si>
  <si>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</si>
  <si>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</si>
  <si>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</si>
  <si>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</si>
  <si>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</si>
  <si>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</si>
  <si>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</si>
  <si>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</si>
  <si>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</si>
  <si>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</si>
  <si>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</si>
  <si>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</si>
  <si>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</si>
  <si>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</si>
  <si>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</si>
  <si>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</si>
  <si>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</si>
  <si>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</si>
  <si>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</si>
  <si>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</si>
  <si>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</si>
  <si>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</si>
  <si>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</si>
  <si>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</si>
  <si>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</si>
  <si>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</si>
  <si>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</si>
  <si>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</si>
  <si>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</si>
  <si>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</si>
  <si>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</si>
  <si>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</si>
  <si>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</si>
  <si>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</si>
  <si>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</si>
  <si>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</si>
  <si>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</si>
  <si>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</si>
  <si>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</si>
  <si>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</si>
  <si>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</si>
  <si>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</si>
  <si>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</si>
  <si>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</si>
  <si>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</si>
  <si>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</si>
  <si>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</si>
  <si>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</si>
  <si>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</si>
  <si>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</si>
  <si>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</si>
  <si>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</si>
  <si>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</si>
  <si>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</si>
  <si>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</si>
  <si>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</si>
  <si>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</si>
  <si>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</si>
  <si>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</si>
  <si>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</si>
  <si>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</si>
  <si>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</si>
  <si>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</si>
  <si>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</si>
  <si>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</si>
  <si>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</si>
  <si>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</si>
  <si>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</si>
  <si>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</si>
  <si>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</si>
  <si>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</si>
  <si>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</si>
  <si>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</si>
  <si>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</si>
  <si>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</si>
  <si>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</si>
  <si>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</si>
  <si>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</si>
  <si>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</si>
  <si>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</si>
  <si>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</si>
  <si>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</si>
  <si>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</si>
  <si>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</si>
  <si>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</si>
  <si>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</si>
  <si>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</si>
  <si>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</si>
  <si>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</si>
  <si>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</si>
  <si>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</si>
  <si>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</si>
  <si>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</si>
  <si>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</si>
  <si>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</si>
  <si>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</si>
  <si>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</si>
  <si>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</si>
  <si>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</si>
  <si>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</si>
  <si>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</si>
  <si>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</si>
  <si>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</si>
  <si>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</si>
  <si>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</si>
  <si>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</si>
  <si>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</si>
  <si>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</si>
  <si>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</si>
  <si>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</si>
  <si>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</si>
  <si>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</si>
  <si>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</si>
  <si>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</si>
  <si>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</si>
  <si>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</si>
  <si>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</si>
  <si>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</si>
  <si>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</si>
  <si>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</si>
  <si>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</si>
  <si>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</si>
  <si>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</si>
  <si>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</si>
  <si>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</si>
  <si>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</si>
  <si>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</si>
  <si>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</si>
  <si>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</si>
  <si>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</si>
  <si>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</si>
  <si>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</si>
  <si>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</si>
  <si>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</si>
  <si>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</si>
  <si>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</si>
  <si>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</si>
  <si>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</si>
  <si>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</si>
  <si>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</si>
  <si>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</si>
  <si>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</si>
  <si>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</si>
  <si>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</si>
  <si>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</si>
  <si>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</si>
  <si>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</si>
  <si>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</si>
  <si>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</si>
  <si>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</si>
  <si>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</si>
  <si>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</si>
  <si>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</si>
  <si>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</si>
  <si>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</si>
  <si>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</si>
  <si>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</si>
  <si>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</si>
  <si>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</si>
  <si>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</si>
  <si>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</si>
  <si>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</si>
  <si>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</si>
  <si>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</si>
  <si>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</si>
  <si>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</si>
  <si>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</si>
  <si>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</si>
  <si>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</si>
  <si>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</si>
  <si>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</si>
  <si>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</si>
  <si>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</si>
  <si>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</si>
  <si>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</si>
  <si>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</si>
  <si>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</si>
  <si>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</si>
  <si>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</si>
  <si>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</si>
  <si>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</si>
  <si>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</si>
  <si>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</si>
  <si>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</si>
  <si>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</si>
  <si>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</si>
  <si>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</si>
  <si>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</si>
  <si>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</si>
  <si>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</si>
  <si>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</si>
  <si>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</si>
  <si>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</si>
  <si>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</si>
  <si>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</si>
  <si>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</si>
  <si>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</si>
  <si>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</si>
  <si>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</si>
  <si>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</si>
  <si>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</si>
  <si>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</si>
  <si>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</si>
  <si>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</si>
  <si>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</si>
  <si>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</si>
  <si>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</si>
  <si>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</si>
  <si>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</si>
  <si>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</si>
  <si>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</si>
  <si>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</si>
  <si>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</si>
  <si>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</si>
  <si>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</si>
  <si>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</si>
  <si>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</si>
  <si>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</si>
  <si>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</si>
  <si>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</si>
  <si>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</si>
  <si>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</si>
  <si>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</si>
  <si>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</si>
  <si>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</si>
  <si>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</si>
  <si>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</si>
  <si>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</si>
  <si>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</si>
  <si>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</si>
  <si>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</si>
  <si>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</si>
  <si>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</si>
  <si>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</si>
  <si>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</si>
  <si>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</si>
  <si>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</si>
  <si>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</si>
  <si>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</si>
  <si>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</si>
  <si>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</si>
  <si>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</si>
  <si>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</si>
  <si>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</si>
  <si>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</si>
  <si>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</si>
  <si>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</si>
  <si>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</si>
  <si>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</si>
  <si>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</si>
  <si>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</si>
  <si>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</si>
  <si>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</si>
  <si>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</si>
  <si>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</si>
  <si>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</si>
  <si>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</si>
  <si>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</si>
  <si>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</si>
  <si>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</si>
  <si>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</si>
  <si>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</si>
  <si>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</si>
  <si>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</si>
  <si>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</si>
  <si>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</si>
  <si>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</si>
  <si>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</si>
  <si>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</si>
  <si>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</si>
  <si>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</si>
  <si>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</si>
  <si>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</si>
  <si>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</si>
  <si>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</si>
  <si>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</si>
  <si>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</si>
  <si>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</si>
  <si>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</si>
  <si>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</si>
  <si>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</si>
  <si>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</si>
  <si>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</si>
  <si>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</si>
  <si>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</si>
  <si>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</si>
  <si>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</si>
  <si>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</si>
  <si>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</si>
  <si>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</si>
  <si>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</si>
  <si>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</si>
  <si>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</si>
  <si>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</si>
  <si>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</si>
  <si>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</si>
  <si>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</si>
  <si>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</si>
  <si>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</si>
  <si>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</si>
  <si>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</si>
  <si>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</si>
  <si>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</si>
  <si>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</si>
  <si>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</si>
  <si>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</si>
  <si>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</si>
  <si>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</si>
  <si>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</si>
  <si>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</si>
  <si>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</si>
  <si>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</si>
  <si>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</si>
  <si>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</si>
  <si>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</si>
  <si>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</si>
  <si>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</si>
  <si>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</si>
  <si>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</si>
  <si>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</si>
  <si>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</si>
  <si>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</si>
  <si>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</si>
  <si>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</si>
  <si>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</si>
  <si>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</si>
  <si>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</si>
  <si>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</si>
  <si>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</si>
  <si>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</si>
  <si>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</si>
  <si>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</si>
  <si>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</si>
  <si>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</si>
  <si>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</si>
  <si>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</si>
  <si>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</si>
  <si>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</si>
  <si>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</si>
  <si>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</si>
  <si>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</si>
  <si>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</si>
  <si>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</si>
  <si>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</si>
  <si>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</si>
  <si>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</si>
  <si>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</si>
  <si>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</si>
  <si>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</si>
  <si>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</si>
  <si>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</si>
  <si>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</si>
  <si>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</si>
  <si>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</si>
  <si>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</si>
  <si>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</si>
  <si>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</si>
  <si>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</si>
  <si>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</si>
  <si>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</si>
  <si>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</si>
  <si>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</si>
  <si>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</si>
  <si>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</si>
  <si>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</si>
  <si>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</si>
  <si>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</si>
  <si>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</si>
  <si>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</si>
  <si>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</si>
  <si>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</si>
  <si>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</si>
  <si>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</si>
  <si>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</si>
  <si>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</si>
  <si>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</si>
  <si>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</si>
  <si>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</si>
  <si>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</si>
  <si>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</si>
  <si>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</si>
  <si>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</si>
  <si>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</si>
  <si>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</si>
  <si>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</si>
  <si>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</si>
  <si>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</si>
  <si>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</si>
  <si>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</si>
  <si>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</si>
  <si>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</si>
  <si>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</si>
  <si>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</si>
  <si>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</si>
  <si>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</si>
  <si>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</si>
  <si>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</si>
  <si>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</si>
  <si>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</si>
  <si>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</si>
  <si>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</si>
  <si>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</si>
  <si>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</si>
  <si>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</si>
  <si>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</si>
  <si>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</si>
  <si>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</si>
  <si>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</si>
  <si>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</si>
  <si>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</si>
  <si>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</si>
  <si>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</si>
  <si>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</si>
  <si>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</si>
  <si>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</si>
  <si>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</si>
  <si>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</si>
  <si>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</si>
  <si>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</si>
  <si>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</si>
  <si>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</si>
  <si>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</si>
  <si>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</si>
  <si>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</si>
  <si>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</si>
  <si>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</si>
  <si>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</si>
  <si>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</si>
  <si>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</si>
  <si>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</si>
  <si>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</si>
  <si>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</si>
  <si>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</si>
  <si>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</si>
  <si>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</si>
  <si>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</si>
  <si>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</si>
  <si>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</si>
  <si>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</si>
  <si>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</si>
  <si>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</si>
  <si>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</si>
  <si>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</si>
  <si>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</si>
  <si>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</si>
  <si>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</si>
  <si>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</si>
  <si>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</si>
  <si>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</si>
  <si>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</si>
  <si>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</si>
  <si>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</si>
  <si>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</si>
  <si>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</si>
  <si>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</si>
  <si>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</si>
  <si>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</si>
  <si>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</si>
  <si>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</si>
  <si>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</si>
  <si>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</si>
  <si>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</si>
  <si>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</si>
  <si>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</si>
  <si>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</si>
  <si>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</si>
  <si>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</si>
  <si>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</si>
  <si>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</si>
  <si>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</si>
  <si>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</si>
  <si>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</si>
  <si>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</si>
  <si>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</si>
  <si>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</si>
  <si>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</si>
  <si>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</si>
  <si>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</si>
  <si>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</si>
  <si>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</si>
  <si>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</si>
  <si>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</si>
  <si>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</si>
  <si>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</si>
  <si>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</si>
  <si>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</si>
  <si>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</si>
  <si>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</si>
  <si>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</si>
  <si>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</si>
  <si>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</si>
  <si>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</si>
  <si>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</si>
  <si>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</si>
  <si>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</si>
  <si>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</si>
  <si>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</si>
  <si>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</si>
  <si>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</si>
  <si>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</si>
  <si>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</si>
  <si>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</si>
  <si>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</si>
  <si>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</si>
  <si>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</si>
  <si>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</si>
  <si>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</si>
  <si>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</si>
  <si>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</si>
  <si>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</si>
  <si>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</si>
  <si>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</si>
  <si>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</si>
  <si>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</si>
  <si>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</si>
  <si>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</si>
  <si>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</si>
  <si>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</si>
  <si>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</si>
  <si>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</si>
  <si>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</si>
  <si>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</si>
  <si>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</si>
  <si>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</si>
  <si>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</si>
  <si>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</si>
  <si>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</si>
  <si>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</si>
  <si>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</si>
  <si>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</si>
  <si>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</si>
  <si>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</si>
  <si>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</si>
  <si>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</si>
  <si>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</si>
  <si>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</si>
  <si>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</si>
  <si>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</si>
  <si>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</si>
  <si>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</si>
  <si>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</si>
  <si>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</si>
  <si>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</si>
  <si>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</si>
  <si>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</si>
  <si>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</si>
  <si>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</si>
  <si>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</si>
  <si>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</si>
  <si>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</si>
  <si>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</si>
  <si>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</si>
  <si>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</si>
  <si>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</si>
  <si>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</si>
  <si>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</si>
  <si>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</si>
  <si>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</si>
  <si>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</si>
  <si>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</si>
  <si>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</si>
  <si>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</si>
  <si>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</si>
  <si>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</si>
  <si>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</si>
  <si>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</si>
  <si>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</si>
  <si>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</si>
  <si>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</si>
  <si>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</si>
  <si>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</si>
  <si>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</si>
  <si>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</si>
  <si>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</si>
  <si>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</si>
  <si>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</si>
  <si>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</si>
  <si>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</si>
  <si>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</si>
  <si>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</si>
  <si>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</si>
  <si>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</si>
  <si>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</si>
  <si>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</si>
  <si>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</si>
  <si>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</si>
  <si>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</si>
  <si>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</si>
  <si>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</si>
  <si>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</si>
  <si>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</si>
  <si>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</si>
  <si>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</si>
  <si>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</si>
  <si>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</si>
  <si>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</si>
  <si>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</si>
  <si>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</si>
  <si>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</si>
  <si>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</si>
  <si>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</si>
  <si>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</si>
  <si>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</si>
  <si>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</si>
  <si>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</si>
  <si>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</si>
  <si>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</si>
  <si>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</si>
  <si>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</si>
  <si>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</si>
  <si>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</si>
  <si>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</si>
  <si>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</si>
  <si>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</si>
  <si>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</si>
  <si>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</si>
  <si>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</si>
  <si>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</si>
  <si>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</si>
  <si>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</si>
  <si>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</si>
  <si>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</si>
  <si>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</si>
  <si>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</si>
  <si>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</si>
  <si>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</si>
  <si>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</si>
  <si>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</si>
  <si>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</si>
  <si>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</si>
  <si>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</si>
  <si>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</si>
  <si>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</si>
  <si>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</si>
  <si>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</si>
  <si>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</si>
  <si>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</si>
  <si>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</si>
  <si>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</si>
  <si>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</si>
  <si>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</si>
  <si>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</si>
  <si>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</si>
  <si>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</si>
  <si>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</si>
  <si>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</si>
  <si>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</si>
  <si>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</si>
  <si>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</si>
  <si>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</si>
  <si>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</si>
  <si>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</si>
  <si>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</si>
  <si>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</si>
  <si>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</si>
  <si>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</si>
  <si>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</si>
  <si>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</si>
  <si>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</si>
  <si>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</si>
  <si>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</si>
  <si>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</si>
  <si>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</si>
  <si>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</si>
  <si>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</si>
  <si>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</si>
  <si>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</si>
  <si>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</si>
  <si>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</si>
  <si>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</si>
  <si>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</si>
  <si>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</si>
  <si>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</si>
  <si>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</si>
  <si>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</si>
  <si>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</si>
  <si>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</si>
  <si>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</si>
  <si>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</si>
  <si>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</si>
  <si>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</si>
  <si>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</si>
  <si>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</si>
  <si>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</si>
  <si>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</si>
  <si>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</si>
  <si>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</si>
  <si>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</si>
  <si>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</si>
  <si>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</si>
  <si>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</si>
  <si>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</si>
  <si>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</si>
  <si>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</si>
  <si>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</si>
  <si>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</si>
  <si>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</si>
  <si>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</si>
  <si>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</si>
  <si>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</si>
  <si>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</si>
  <si>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</si>
  <si>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</si>
  <si>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</si>
  <si>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</si>
  <si>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</si>
  <si>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</si>
  <si>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</si>
  <si>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</si>
  <si>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</si>
  <si>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</si>
  <si>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</si>
  <si>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</si>
  <si>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</si>
  <si>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</si>
  <si>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</si>
  <si>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</si>
  <si>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</si>
  <si>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</si>
  <si>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</si>
  <si>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</si>
  <si>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</si>
  <si>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</si>
  <si>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</si>
  <si>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</si>
  <si>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</si>
  <si>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</si>
  <si>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</si>
  <si>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</si>
  <si>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</si>
  <si>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</si>
  <si>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</si>
  <si>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</si>
  <si>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</si>
  <si>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</si>
  <si>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</si>
  <si>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</si>
  <si>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</si>
  <si>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</si>
  <si>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</si>
  <si>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</si>
  <si>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</si>
  <si>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</si>
  <si>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</si>
  <si>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</si>
  <si>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</si>
  <si>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</si>
  <si>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</si>
  <si>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</si>
  <si>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</si>
  <si>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</si>
  <si>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</si>
  <si>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</si>
  <si>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</si>
  <si>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</si>
  <si>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</si>
  <si>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</si>
  <si>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</si>
  <si>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</si>
  <si>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</si>
  <si>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</si>
  <si>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</si>
  <si>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</si>
  <si>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</si>
  <si>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</si>
  <si>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</si>
  <si>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</si>
  <si>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</si>
  <si>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</si>
  <si>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</si>
  <si>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</si>
  <si>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</si>
  <si>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</si>
  <si>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</si>
  <si>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</si>
  <si>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</si>
  <si>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</si>
  <si>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</si>
  <si>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</si>
  <si>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</si>
  <si>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</si>
  <si>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</si>
  <si>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</si>
  <si>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</si>
  <si>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</si>
  <si>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</si>
  <si>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</si>
  <si>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</si>
  <si>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</si>
  <si>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</si>
  <si>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</si>
  <si>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</si>
  <si>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</si>
  <si>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</si>
  <si>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</si>
  <si>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</si>
  <si>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</si>
  <si>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</si>
  <si>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</si>
  <si>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</si>
  <si>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</si>
  <si>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</si>
  <si>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</si>
  <si>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</si>
  <si>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</si>
  <si>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</si>
  <si>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</si>
  <si>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</si>
  <si>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</si>
  <si>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</si>
  <si>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</si>
  <si>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</si>
  <si>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</si>
  <si>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</si>
  <si>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</si>
  <si>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</si>
  <si>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</si>
  <si>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</si>
  <si>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</si>
  <si>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</si>
  <si>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</si>
  <si>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</si>
  <si>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</si>
  <si>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</si>
  <si>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</si>
  <si>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</si>
  <si>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</si>
  <si>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</si>
  <si>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</si>
  <si>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</si>
  <si>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</si>
  <si>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</si>
  <si>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</si>
  <si>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</si>
  <si>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</si>
  <si>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</si>
  <si>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</si>
  <si>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</si>
  <si>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</si>
  <si>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</si>
  <si>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</si>
  <si>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</si>
  <si>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</si>
  <si>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</si>
  <si>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</si>
  <si>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</si>
  <si>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</si>
  <si>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</si>
  <si>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</si>
  <si>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</si>
  <si>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</si>
  <si>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</si>
  <si>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</si>
  <si>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</si>
  <si>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</si>
  <si>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</si>
  <si>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</si>
  <si>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</si>
  <si>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</si>
  <si>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</si>
  <si>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</si>
  <si>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</si>
  <si>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</si>
  <si>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</si>
  <si>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</si>
  <si>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</si>
  <si>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</si>
  <si>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</si>
  <si>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</si>
  <si>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</si>
  <si>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</si>
  <si>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</si>
  <si>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</si>
  <si>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</si>
  <si>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</si>
  <si>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</si>
  <si>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</si>
  <si>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</si>
  <si>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</si>
  <si>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</si>
  <si>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</si>
  <si>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</si>
  <si>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</si>
  <si>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</si>
  <si>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</si>
  <si>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</si>
  <si>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</si>
  <si>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</si>
  <si>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</si>
  <si>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</si>
  <si>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</si>
  <si>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</si>
  <si>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</si>
  <si>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</si>
  <si>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</si>
  <si>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</si>
  <si>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</si>
  <si>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</si>
  <si>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</si>
  <si>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</si>
  <si>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</si>
  <si>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</si>
  <si>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</si>
  <si>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</si>
  <si>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</si>
  <si>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</si>
  <si>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</si>
  <si>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</si>
  <si>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</si>
  <si>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</si>
  <si>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</si>
  <si>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</si>
  <si>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</si>
  <si>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</si>
  <si>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</si>
  <si>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</si>
  <si>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</si>
  <si>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</si>
  <si>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</si>
  <si>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</si>
  <si>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</si>
  <si>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</si>
  <si>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</si>
  <si>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</si>
  <si>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</si>
  <si>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</si>
  <si>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</si>
  <si>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</si>
  <si>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</si>
  <si>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</si>
  <si>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</si>
  <si>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</si>
  <si>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</si>
  <si>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</si>
  <si>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</si>
  <si>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</si>
  <si>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</si>
  <si>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</si>
  <si>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</si>
  <si>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</si>
  <si>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</si>
  <si>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</si>
  <si>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</si>
  <si>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</si>
  <si>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</si>
  <si>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</si>
  <si>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</si>
  <si>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</si>
  <si>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</si>
  <si>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</si>
  <si>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</si>
  <si>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</si>
  <si>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</si>
  <si>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</si>
  <si>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</si>
  <si>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</si>
  <si>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</si>
  <si>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</si>
  <si>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</si>
  <si>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</si>
  <si>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</si>
  <si>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</si>
  <si>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</si>
  <si>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</si>
  <si>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</si>
  <si>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</si>
  <si>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</si>
  <si>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</si>
  <si>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</si>
  <si>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</si>
  <si>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</si>
  <si>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</si>
  <si>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</si>
  <si>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</si>
  <si>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</si>
  <si>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</si>
  <si>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</si>
  <si>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</si>
  <si>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</si>
  <si>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</si>
  <si>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</si>
  <si>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</si>
  <si>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</si>
  <si>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</si>
  <si>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</si>
  <si>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</si>
  <si>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</si>
  <si>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</si>
  <si>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</si>
  <si>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</si>
  <si>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</si>
  <si>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</si>
  <si>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</si>
  <si>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</si>
  <si>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</si>
  <si>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</si>
  <si>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</si>
  <si>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</si>
  <si>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</si>
  <si>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</si>
  <si>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</si>
  <si>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</si>
  <si>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</si>
  <si>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</si>
  <si>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</si>
  <si>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</si>
  <si>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</si>
  <si>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</si>
  <si>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</si>
  <si>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</si>
  <si>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</si>
  <si>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</si>
  <si>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</si>
  <si>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</si>
  <si>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</si>
  <si>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</si>
  <si>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</si>
  <si>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</si>
  <si>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</si>
  <si>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</si>
  <si>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</si>
  <si>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</si>
  <si>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</si>
  <si>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</si>
  <si>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</si>
  <si>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</si>
  <si>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</si>
  <si>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</si>
  <si>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</si>
  <si>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</si>
  <si>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</si>
  <si>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</si>
  <si>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</si>
  <si>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</si>
  <si>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</si>
  <si>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</si>
  <si>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</si>
  <si>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</si>
  <si>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</si>
  <si>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</si>
  <si>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</si>
  <si>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</si>
  <si>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</si>
  <si>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</si>
  <si>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</si>
  <si>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</si>
  <si>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</si>
  <si>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</si>
  <si>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</si>
  <si>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</si>
  <si>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</si>
  <si>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</si>
  <si>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</si>
  <si>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</si>
  <si>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</si>
  <si>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</si>
  <si>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</si>
  <si>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</si>
  <si>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</si>
  <si>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</si>
  <si>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</si>
  <si>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</si>
  <si>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</si>
  <si>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</si>
  <si>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</si>
  <si>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</si>
  <si>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</si>
  <si>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</si>
  <si>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</si>
  <si>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</si>
  <si>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</si>
  <si>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</si>
  <si>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</si>
  <si>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</si>
  <si>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</si>
  <si>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</si>
  <si>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</si>
  <si>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</si>
  <si>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</si>
  <si>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</si>
  <si>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</si>
  <si>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</si>
  <si>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</si>
  <si>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</si>
  <si>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</si>
  <si>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</si>
  <si>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</si>
  <si>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</si>
  <si>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</si>
  <si>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</si>
  <si>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</si>
  <si>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</si>
  <si>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</si>
  <si>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</si>
  <si>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</si>
  <si>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</si>
  <si>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</si>
  <si>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</si>
  <si>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</si>
  <si>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</si>
  <si>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</si>
  <si>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</si>
  <si>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</si>
  <si>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</si>
  <si>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</si>
  <si>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</si>
  <si>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</si>
  <si>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</si>
  <si>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</si>
  <si>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</si>
  <si>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</si>
  <si>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</si>
  <si>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</si>
  <si>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</si>
  <si>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</si>
  <si>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</si>
  <si>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</si>
  <si>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</si>
  <si>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</si>
  <si>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</si>
  <si>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</si>
  <si>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</si>
  <si>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</si>
  <si>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</si>
  <si>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</si>
  <si>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</si>
  <si>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</si>
  <si>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</si>
  <si>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</si>
  <si>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</si>
  <si>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</si>
  <si>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</si>
  <si>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</si>
  <si>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</si>
  <si>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</si>
  <si>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</si>
  <si>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</si>
  <si>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</si>
  <si>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</si>
  <si>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</si>
  <si>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</si>
  <si>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</si>
  <si>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</si>
  <si>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</si>
  <si>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</si>
  <si>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</si>
  <si>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</si>
  <si>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</si>
  <si>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</si>
  <si>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</si>
  <si>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</si>
  <si>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</si>
  <si>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</si>
  <si>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</si>
  <si>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</si>
  <si>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</si>
  <si>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</si>
  <si>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</si>
  <si>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</si>
  <si>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</si>
  <si>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</si>
  <si>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</si>
  <si>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</si>
  <si>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</si>
  <si>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</si>
  <si>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</si>
  <si>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</si>
  <si>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</si>
  <si>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</si>
  <si>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</si>
  <si>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</si>
  <si>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</si>
  <si>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</si>
  <si>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</si>
  <si>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</si>
  <si>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</si>
  <si>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</si>
  <si>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</si>
  <si>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</si>
  <si>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</si>
  <si>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</si>
  <si>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</si>
  <si>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</si>
  <si>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</si>
  <si>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</si>
  <si>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</si>
  <si>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</si>
  <si>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</si>
  <si>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</si>
  <si>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</si>
  <si>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</si>
  <si>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</si>
  <si>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</si>
  <si>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</si>
  <si>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</si>
  <si>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</si>
  <si>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</si>
  <si>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</si>
  <si>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</si>
  <si>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</si>
  <si>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</si>
  <si>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</si>
  <si>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</si>
  <si>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</si>
  <si>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</si>
  <si>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</si>
  <si>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</si>
  <si>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</si>
  <si>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</si>
  <si>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</si>
  <si>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</si>
  <si>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</si>
  <si>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</si>
  <si>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</si>
  <si>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</si>
  <si>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</si>
  <si>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</si>
  <si>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</si>
  <si>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</si>
  <si>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</si>
  <si>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</si>
  <si>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</si>
  <si>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</si>
  <si>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</si>
  <si>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</si>
  <si>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</si>
  <si>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</si>
  <si>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</si>
  <si>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</si>
  <si>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</si>
  <si>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</si>
  <si>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</si>
  <si>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</si>
  <si>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</si>
  <si>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</si>
  <si>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</si>
  <si>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</si>
  <si>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</si>
  <si>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</si>
  <si>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</si>
  <si>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</si>
  <si>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</si>
  <si>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</si>
  <si>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</si>
  <si>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</si>
  <si>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</si>
  <si>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</si>
  <si>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</si>
  <si>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</si>
  <si>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</si>
  <si>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</si>
  <si>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</si>
  <si>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</si>
  <si>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</si>
  <si>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</si>
  <si>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</si>
  <si>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</si>
  <si>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</si>
  <si>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</si>
  <si>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</si>
  <si>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</si>
  <si>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</si>
  <si>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</si>
  <si>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</si>
  <si>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</si>
  <si>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</si>
  <si>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</si>
  <si>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</si>
  <si>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</si>
  <si>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</si>
  <si>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</si>
  <si>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</si>
  <si>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</si>
  <si>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</si>
  <si>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</si>
  <si>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</si>
  <si>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</si>
  <si>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</si>
  <si>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</si>
  <si>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</si>
  <si>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</si>
  <si>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</si>
  <si>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</si>
  <si>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</si>
  <si>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</si>
  <si>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</si>
  <si>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</si>
  <si>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</si>
  <si>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</si>
  <si>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</si>
  <si>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</si>
  <si>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</si>
  <si>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</si>
  <si>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</si>
  <si>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</si>
  <si>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</si>
  <si>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</si>
  <si>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</si>
  <si>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</si>
  <si>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</si>
  <si>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</si>
  <si>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</si>
  <si>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</si>
  <si>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</si>
  <si>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</si>
  <si>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</si>
  <si>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</si>
  <si>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</si>
  <si>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</si>
  <si>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</si>
  <si>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</si>
  <si>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</si>
  <si>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</si>
  <si>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</si>
  <si>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</si>
  <si>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</si>
  <si>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</si>
  <si>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</si>
  <si>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</si>
  <si>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</si>
  <si>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</si>
  <si>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</si>
  <si>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</si>
  <si>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</si>
  <si>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</si>
  <si>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</si>
  <si>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</si>
  <si>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</si>
  <si>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</si>
  <si>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</si>
  <si>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</si>
  <si>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</si>
  <si>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</si>
  <si>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</si>
  <si>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</si>
  <si>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</si>
  <si>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</si>
  <si>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</si>
  <si>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</si>
  <si>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</si>
  <si>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</si>
  <si>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</si>
  <si>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</si>
  <si>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</si>
  <si>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</si>
  <si>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</si>
  <si>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</si>
  <si>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</si>
  <si>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</si>
  <si>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</si>
  <si>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</si>
  <si>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</si>
  <si>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</si>
  <si>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</si>
  <si>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</si>
  <si>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</si>
  <si>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</si>
  <si>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</si>
  <si>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</si>
  <si>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</si>
  <si>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</si>
  <si>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</si>
  <si>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</si>
  <si>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</si>
  <si>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</si>
  <si>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</si>
  <si>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</si>
  <si>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</si>
  <si>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</si>
  <si>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</si>
  <si>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</si>
  <si>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</si>
  <si>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</si>
  <si>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</si>
  <si>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</si>
  <si>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</si>
  <si>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</si>
  <si>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</si>
  <si>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</si>
  <si>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</si>
  <si>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</si>
  <si>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</si>
  <si>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</si>
  <si>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</si>
  <si>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</si>
  <si>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</si>
  <si>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</si>
  <si>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</si>
  <si>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</si>
  <si>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</si>
  <si>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</si>
  <si>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</si>
  <si>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</si>
  <si>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</si>
  <si>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</si>
  <si>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</si>
  <si>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</si>
  <si>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</si>
  <si>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</si>
  <si>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</si>
  <si>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</si>
  <si>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</si>
  <si>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</si>
  <si>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</si>
  <si>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</si>
  <si>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</si>
  <si>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</si>
  <si>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</si>
  <si>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</si>
  <si>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</si>
  <si>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</si>
  <si>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</si>
  <si>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</si>
  <si>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</si>
  <si>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</si>
  <si>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</si>
  <si>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</si>
  <si>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</si>
  <si>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</si>
  <si>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</si>
  <si>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</si>
  <si>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</si>
  <si>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</si>
  <si>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</si>
  <si>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</si>
  <si>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</si>
  <si>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</si>
  <si>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</si>
  <si>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</si>
  <si>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</si>
  <si>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</si>
  <si>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</si>
  <si>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</si>
  <si>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</si>
  <si>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</si>
  <si>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</si>
  <si>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</si>
  <si>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</si>
  <si>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</si>
  <si>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</si>
  <si>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</si>
  <si>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</si>
  <si>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</si>
  <si>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</si>
  <si>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</si>
  <si>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</si>
  <si>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</si>
  <si>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</si>
  <si>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</si>
  <si>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</si>
  <si>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</si>
  <si>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</si>
  <si>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</si>
  <si>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</si>
  <si>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</si>
  <si>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</si>
  <si>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</si>
  <si>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</si>
  <si>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</si>
  <si>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</si>
  <si>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</si>
  <si>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</si>
  <si>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</si>
  <si>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</si>
  <si>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</si>
  <si>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</si>
  <si>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</si>
  <si>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</si>
  <si>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</si>
  <si>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</si>
  <si>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</si>
  <si>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</si>
  <si>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</si>
  <si>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</si>
  <si>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</si>
  <si>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</si>
  <si>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</si>
  <si>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</si>
  <si>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</si>
  <si>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</si>
  <si>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</si>
  <si>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</si>
  <si>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</si>
  <si>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</si>
  <si>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</si>
  <si>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</si>
  <si>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</si>
  <si>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</si>
  <si>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</si>
  <si>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</si>
  <si>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</si>
  <si>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</si>
  <si>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</si>
  <si>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</si>
  <si>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</si>
  <si>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</si>
  <si>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</si>
  <si>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</si>
  <si>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</si>
  <si>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</si>
  <si>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</si>
  <si>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</si>
  <si>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</si>
  <si>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</si>
  <si>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</si>
  <si>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</si>
  <si>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</si>
  <si>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</si>
  <si>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</si>
  <si>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</si>
  <si>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</si>
  <si>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</si>
  <si>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</si>
  <si>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</si>
  <si>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</si>
  <si>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</si>
  <si>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</si>
  <si>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</si>
  <si>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</si>
  <si>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</si>
  <si>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</si>
  <si>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</si>
  <si>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</si>
  <si>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</si>
  <si>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</si>
  <si>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</si>
  <si>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</si>
  <si>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</si>
  <si>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</si>
  <si>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</si>
  <si>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</si>
  <si>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</si>
  <si>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</si>
  <si>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</si>
  <si>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</si>
  <si>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</si>
  <si>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</si>
  <si>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</si>
  <si>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</si>
  <si>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</si>
  <si>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</si>
  <si>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</si>
  <si>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</si>
  <si>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</si>
  <si>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</si>
  <si>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</si>
  <si>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</si>
  <si>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</si>
  <si>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</si>
  <si>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</si>
  <si>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</si>
  <si>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</si>
  <si>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</si>
  <si>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</si>
  <si>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</si>
  <si>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</si>
  <si>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</si>
  <si>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</si>
  <si>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</si>
  <si>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</si>
  <si>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</si>
  <si>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</si>
  <si>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</si>
  <si>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</si>
  <si>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</si>
  <si>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</si>
  <si>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</si>
  <si>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</si>
  <si>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</si>
  <si>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</si>
  <si>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</si>
  <si>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</si>
  <si>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</si>
  <si>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</si>
  <si>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</si>
  <si>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</si>
  <si>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</si>
  <si>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</si>
  <si>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</si>
  <si>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</si>
  <si>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</si>
  <si>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</si>
  <si>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</si>
  <si>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</si>
  <si>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</si>
  <si>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</si>
  <si>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</si>
  <si>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</si>
  <si>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</si>
  <si>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</si>
  <si>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</si>
  <si>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</si>
  <si>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</si>
  <si>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</si>
  <si>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</si>
  <si>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</si>
  <si>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</si>
  <si>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</si>
  <si>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</si>
  <si>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</si>
  <si>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</si>
  <si>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</si>
  <si>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</si>
  <si>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</si>
  <si>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</si>
  <si>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</si>
  <si>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</si>
  <si>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</si>
  <si>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</si>
  <si>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</si>
  <si>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</si>
  <si>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</si>
  <si>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</si>
  <si>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</si>
  <si>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</si>
  <si>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</si>
  <si>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</si>
  <si>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</si>
  <si>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</si>
  <si>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</si>
  <si>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</si>
  <si>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</si>
  <si>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</si>
  <si>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</si>
  <si>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</si>
  <si>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</si>
  <si>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</si>
  <si>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</si>
  <si>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</si>
  <si>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</si>
  <si>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</si>
  <si>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</si>
  <si>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</si>
  <si>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</si>
  <si>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</si>
  <si>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</si>
  <si>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</si>
  <si>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</si>
  <si>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</si>
  <si>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</si>
  <si>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</si>
  <si>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</si>
  <si>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</si>
  <si>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</si>
  <si>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</si>
  <si>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</si>
  <si>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</si>
  <si>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</si>
  <si>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</si>
  <si>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</si>
  <si>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</si>
  <si>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</si>
  <si>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</si>
  <si>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</si>
  <si>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</si>
  <si>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</si>
  <si>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</si>
  <si>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</si>
  <si>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</si>
  <si>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</si>
  <si>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</si>
  <si>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</si>
  <si>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</si>
  <si>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</si>
  <si>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</si>
  <si>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</si>
  <si>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</si>
  <si>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</si>
  <si>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</si>
  <si>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</si>
  <si>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</si>
  <si>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</si>
  <si>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</si>
  <si>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</si>
  <si>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</si>
  <si>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</si>
  <si>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</si>
  <si>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</si>
  <si>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</si>
  <si>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</si>
  <si>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</si>
  <si>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</si>
  <si>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</si>
  <si>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</si>
  <si>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</si>
  <si>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</si>
  <si>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</si>
  <si>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</si>
  <si>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</si>
  <si>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</si>
  <si>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</si>
  <si>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</si>
  <si>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</si>
  <si>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</si>
  <si>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</si>
  <si>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</si>
  <si>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</si>
  <si>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</si>
  <si>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</si>
  <si>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</si>
  <si>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</si>
  <si>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</si>
  <si>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</si>
  <si>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</si>
  <si>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</si>
  <si>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</si>
  <si>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</si>
  <si>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</si>
  <si>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</si>
  <si>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</si>
  <si>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</si>
  <si>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</si>
  <si>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</si>
  <si>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</si>
  <si>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</si>
  <si>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</si>
  <si>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</si>
  <si>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</si>
  <si>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</si>
  <si>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</si>
  <si>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</si>
  <si>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</si>
  <si>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</si>
  <si>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</si>
  <si>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</si>
  <si>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</si>
  <si>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</si>
  <si>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</si>
  <si>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</si>
  <si>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</si>
  <si>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</si>
  <si>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</si>
  <si>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</si>
  <si>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</si>
  <si>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</si>
  <si>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</si>
  <si>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</si>
  <si>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</si>
  <si>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</si>
  <si>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</si>
  <si>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</si>
  <si>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</si>
  <si>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</si>
  <si>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</si>
  <si>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</si>
  <si>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</si>
  <si>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</si>
  <si>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</si>
  <si>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</si>
  <si>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</si>
  <si>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</si>
  <si>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</si>
  <si>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</si>
  <si>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</si>
  <si>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</si>
  <si>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</si>
  <si>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</si>
  <si>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</si>
  <si>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</si>
  <si>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</si>
  <si>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</si>
  <si>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</si>
  <si>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</si>
  <si>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</si>
  <si>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</si>
  <si>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</si>
  <si>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</si>
  <si>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</si>
  <si>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</si>
  <si>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</si>
  <si>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</si>
  <si>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</si>
  <si>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</si>
  <si>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</si>
  <si>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</si>
  <si>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</si>
  <si>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</si>
  <si>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</si>
  <si>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</si>
  <si>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</si>
  <si>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</si>
  <si>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</si>
  <si>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</si>
  <si>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</si>
  <si>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</si>
  <si>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</si>
  <si>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</si>
  <si>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</si>
  <si>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</si>
  <si>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</si>
  <si>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</si>
  <si>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</si>
  <si>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</si>
  <si>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</si>
  <si>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</si>
  <si>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</si>
  <si>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</si>
  <si>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</si>
  <si>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</si>
  <si>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</si>
  <si>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</si>
  <si>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</si>
  <si>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</si>
  <si>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</si>
  <si>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</si>
  <si>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</si>
  <si>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</si>
  <si>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</si>
  <si>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</si>
  <si>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</si>
  <si>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</si>
  <si>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</si>
  <si>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</si>
  <si>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</si>
  <si>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</si>
  <si>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</si>
  <si>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</si>
  <si>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</si>
  <si>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</si>
  <si>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</si>
  <si>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</si>
  <si>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</si>
  <si>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</si>
  <si>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</si>
  <si>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</si>
  <si>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</si>
  <si>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</si>
  <si>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</si>
  <si>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</si>
  <si>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</si>
  <si>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</si>
  <si>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</si>
  <si>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</si>
  <si>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</si>
  <si>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</si>
  <si>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</si>
  <si>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</si>
  <si>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</si>
  <si>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</si>
  <si>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</si>
  <si>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</si>
  <si>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</si>
  <si>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</si>
  <si>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</si>
  <si>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</si>
  <si>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</si>
  <si>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</si>
  <si>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</si>
  <si>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</si>
  <si>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</si>
  <si>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</si>
  <si>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</si>
  <si>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</si>
  <si>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</si>
  <si>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</si>
  <si>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</si>
  <si>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</si>
  <si>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</si>
  <si>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</si>
  <si>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</si>
  <si>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</si>
  <si>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</si>
  <si>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</si>
  <si>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</si>
  <si>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</si>
  <si>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</si>
  <si>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</si>
  <si>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</si>
  <si>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</si>
  <si>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</si>
  <si>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</si>
  <si>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</si>
  <si>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</si>
  <si>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</si>
  <si>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</si>
  <si>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</si>
  <si>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</si>
  <si>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</si>
  <si>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</si>
  <si>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</si>
  <si>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</si>
  <si>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</si>
  <si>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</si>
  <si>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</si>
  <si>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</si>
  <si>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</si>
  <si>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</si>
  <si>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</si>
  <si>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</si>
  <si>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</si>
  <si>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</si>
  <si>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</si>
  <si>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</si>
  <si>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</si>
  <si>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</si>
  <si>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</si>
  <si>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</si>
  <si>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</si>
  <si>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</si>
  <si>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</si>
  <si>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</si>
  <si>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</si>
  <si>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</si>
  <si>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</si>
  <si>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</si>
  <si>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</si>
  <si>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</si>
  <si>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</si>
  <si>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</si>
  <si>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</si>
  <si>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</si>
  <si>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</si>
  <si>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</si>
  <si>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</si>
  <si>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</si>
  <si>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</si>
  <si>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</si>
  <si>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</si>
  <si>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</si>
  <si>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</si>
  <si>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</si>
  <si>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</si>
  <si>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</si>
  <si>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</si>
  <si>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</si>
  <si>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</si>
  <si>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</si>
  <si>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</si>
  <si>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</si>
  <si>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</si>
  <si>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</si>
  <si>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</si>
  <si>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</si>
  <si>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</si>
  <si>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</si>
  <si>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</si>
  <si>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</si>
  <si>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</si>
  <si>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</si>
  <si>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</si>
  <si>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</si>
  <si>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</si>
  <si>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</si>
  <si>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</si>
  <si>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</si>
  <si>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</si>
  <si>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</si>
  <si>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</si>
  <si>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</si>
  <si>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</si>
  <si>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</si>
  <si>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</si>
  <si>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</si>
  <si>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</si>
  <si>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</si>
  <si>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</si>
  <si>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</si>
  <si>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</si>
  <si>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</si>
  <si>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</si>
  <si>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</si>
  <si>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</si>
  <si>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</si>
  <si>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</si>
  <si>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</si>
  <si>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</si>
  <si>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</si>
  <si>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</si>
  <si>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</si>
  <si>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</si>
  <si>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</si>
  <si>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</si>
  <si>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</si>
  <si>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</si>
  <si>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</si>
  <si>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</si>
  <si>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</si>
  <si>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</si>
  <si>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</si>
  <si>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</si>
  <si>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</si>
  <si>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</si>
  <si>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</si>
  <si>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</si>
  <si>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</si>
  <si>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</si>
  <si>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</si>
  <si>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</si>
  <si>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</si>
  <si>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</si>
  <si>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</si>
  <si>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</si>
  <si>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</si>
  <si>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</si>
  <si>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</si>
  <si>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</si>
  <si>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</si>
  <si>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</si>
  <si>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</si>
  <si>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</si>
  <si>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</si>
  <si>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</si>
  <si>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</si>
  <si>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</si>
  <si>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</si>
  <si>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</si>
  <si>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</si>
  <si>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</si>
  <si>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</si>
  <si>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</si>
  <si>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</si>
  <si>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</si>
  <si>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</si>
  <si>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</si>
  <si>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</si>
  <si>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</si>
  <si>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</si>
  <si>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</si>
  <si>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</si>
  <si>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</si>
  <si>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</si>
  <si>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</si>
  <si>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</si>
  <si>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</si>
  <si>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</si>
  <si>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</si>
  <si>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</si>
  <si>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</si>
  <si>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</si>
  <si>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</si>
  <si>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</si>
  <si>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</si>
  <si>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</si>
  <si>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</si>
  <si>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</si>
  <si>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</si>
  <si>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</si>
  <si>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</si>
  <si>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</si>
  <si>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</si>
  <si>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</si>
  <si>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</si>
  <si>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</si>
  <si>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</si>
  <si>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</si>
  <si>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</si>
  <si>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</si>
  <si>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</si>
  <si>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</si>
  <si>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</si>
  <si>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</si>
  <si>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</si>
  <si>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</si>
  <si>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</si>
  <si>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</si>
  <si>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</si>
  <si>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</si>
  <si>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</si>
  <si>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</si>
  <si>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</si>
  <si>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</si>
  <si>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</si>
  <si>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</si>
  <si>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</si>
  <si>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</si>
  <si>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</si>
  <si>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</si>
  <si>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</si>
  <si>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</si>
  <si>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</si>
  <si>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</si>
  <si>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</si>
  <si>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</si>
  <si>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</si>
  <si>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</si>
  <si>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</si>
  <si>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</si>
  <si>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</si>
  <si>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</si>
  <si>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</si>
  <si>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</si>
  <si>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</si>
  <si>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</si>
  <si>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</si>
  <si>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</si>
  <si>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</si>
  <si>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</si>
  <si>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</si>
  <si>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</si>
  <si>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</si>
  <si>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</si>
  <si>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</si>
  <si>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</si>
  <si>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</si>
  <si>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</si>
  <si>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</si>
  <si>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</si>
  <si>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</si>
  <si>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</si>
  <si>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</si>
  <si>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</si>
  <si>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</si>
  <si>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</si>
  <si>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</si>
  <si>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</si>
  <si>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</si>
  <si>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</si>
  <si>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</si>
  <si>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</si>
  <si>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</si>
  <si>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</si>
  <si>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</si>
  <si>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</si>
  <si>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</si>
  <si>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</si>
  <si>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</si>
  <si>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</si>
  <si>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</si>
  <si>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</si>
  <si>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</si>
  <si>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</si>
  <si>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</si>
  <si>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</si>
  <si>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</si>
  <si>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</si>
  <si>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</si>
  <si>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</si>
  <si>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</si>
  <si>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</si>
  <si>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</si>
  <si>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</si>
  <si>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</si>
  <si>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</si>
  <si>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</si>
  <si>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</si>
  <si>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</si>
  <si>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</si>
  <si>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</si>
  <si>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</si>
  <si>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</si>
  <si>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</si>
  <si>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</si>
  <si>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</si>
  <si>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</si>
  <si>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</si>
  <si>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</si>
  <si>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</si>
  <si>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</si>
  <si>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</si>
  <si>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</si>
  <si>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</si>
  <si>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</si>
  <si>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</si>
  <si>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</si>
  <si>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</si>
  <si>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</si>
  <si>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</si>
  <si>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</si>
  <si>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</si>
  <si>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</si>
  <si>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</si>
  <si>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</si>
  <si>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</si>
  <si>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</si>
  <si>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</si>
  <si>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</si>
  <si>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</si>
  <si>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</si>
  <si>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</si>
  <si>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</si>
  <si>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</si>
  <si>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</si>
  <si>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</si>
  <si>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</si>
  <si>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</si>
  <si>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</si>
  <si>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</si>
  <si>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</si>
  <si>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</si>
  <si>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</si>
  <si>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</si>
  <si>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</si>
  <si>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</si>
  <si>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</si>
  <si>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</si>
  <si>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</si>
  <si>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</si>
  <si>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</si>
  <si>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</si>
  <si>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</si>
  <si>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</si>
  <si>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</si>
  <si>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</si>
  <si>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</si>
  <si>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</si>
  <si>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</si>
  <si>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</si>
  <si>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</si>
  <si>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</si>
  <si>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</si>
  <si>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</si>
  <si>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</si>
  <si>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</si>
  <si>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</si>
  <si>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</si>
  <si>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</si>
  <si>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</si>
  <si>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</si>
  <si>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</si>
  <si>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</si>
  <si>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</si>
  <si>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</si>
  <si>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</si>
  <si>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</si>
  <si>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</si>
  <si>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</si>
  <si>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</si>
  <si>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</si>
  <si>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</si>
  <si>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</si>
  <si>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</si>
  <si>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</si>
  <si>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</si>
  <si>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</si>
  <si>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</si>
  <si>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</si>
  <si>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</si>
  <si>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</si>
  <si>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</si>
  <si>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</si>
  <si>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</si>
  <si>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</si>
  <si>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</si>
  <si>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</si>
  <si>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</si>
  <si>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</si>
  <si>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</si>
  <si>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</si>
  <si>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</si>
  <si>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</si>
  <si>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</si>
  <si>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</si>
  <si>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</si>
  <si>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</si>
  <si>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</si>
  <si>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</si>
  <si>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</si>
  <si>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</si>
  <si>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</si>
  <si>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</si>
  <si>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</si>
  <si>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</si>
  <si>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</si>
  <si>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</si>
  <si>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</si>
  <si>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</si>
  <si>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</si>
  <si>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</si>
  <si>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</si>
  <si>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</si>
  <si>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</si>
  <si>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</si>
  <si>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</si>
  <si>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</si>
  <si>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</si>
  <si>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</si>
  <si>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</si>
  <si>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</si>
  <si>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</si>
  <si>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</si>
  <si>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</si>
  <si>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</si>
  <si>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</si>
  <si>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</si>
  <si>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</si>
  <si>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</si>
  <si>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</si>
  <si>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</si>
  <si>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</si>
  <si>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</si>
  <si>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</si>
  <si>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</si>
  <si>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</si>
  <si>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</si>
  <si>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</si>
  <si>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</si>
  <si>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</si>
  <si>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</si>
  <si>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</si>
  <si>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</si>
  <si>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</si>
  <si>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</si>
  <si>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</si>
  <si>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</si>
  <si>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</si>
  <si>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</si>
  <si>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</si>
  <si>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</si>
  <si>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</si>
  <si>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</si>
  <si>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</si>
  <si>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</si>
  <si>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</si>
  <si>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</si>
  <si>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</si>
  <si>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</si>
  <si>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</si>
  <si>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</si>
  <si>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</si>
  <si>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</si>
  <si>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</si>
  <si>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</si>
  <si>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</si>
  <si>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</si>
  <si>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</si>
  <si>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</si>
  <si>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</si>
  <si>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</si>
  <si>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</si>
  <si>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</si>
  <si>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</si>
  <si>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</si>
  <si>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</si>
  <si>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</si>
  <si>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</si>
  <si>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</si>
  <si>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</si>
  <si>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</si>
  <si>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</si>
  <si>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</si>
  <si>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</si>
  <si>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</si>
  <si>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</si>
  <si>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</si>
  <si>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</si>
  <si>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</si>
  <si>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</si>
  <si>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</si>
  <si>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</si>
  <si>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</si>
  <si>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</si>
  <si>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</si>
  <si>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</si>
  <si>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</si>
  <si>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</si>
  <si>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</si>
  <si>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</si>
  <si>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</si>
  <si>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</si>
  <si>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</si>
  <si>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</si>
  <si>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</si>
  <si>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</si>
  <si>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</si>
  <si>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</si>
  <si>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</si>
  <si>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</si>
  <si>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</si>
  <si>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</si>
  <si>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</si>
  <si>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</si>
  <si>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</si>
  <si>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</si>
  <si>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</si>
  <si>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</si>
  <si>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</si>
  <si>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</si>
  <si>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</si>
  <si>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</si>
  <si>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</si>
  <si>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</si>
  <si>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</si>
  <si>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</si>
  <si>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</si>
  <si>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</si>
  <si>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</si>
  <si>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</si>
  <si>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</si>
  <si>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</si>
  <si>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</si>
  <si>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</si>
  <si>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</si>
  <si>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</si>
  <si>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</si>
  <si>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</si>
  <si>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</si>
  <si>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</si>
  <si>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</si>
  <si>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</si>
  <si>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</si>
  <si>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</si>
  <si>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</si>
  <si>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</si>
  <si>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</si>
  <si>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</si>
  <si>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</si>
  <si>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</si>
  <si>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</si>
  <si>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</si>
  <si>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</si>
  <si>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</si>
  <si>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</si>
  <si>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</si>
  <si>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</si>
  <si>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</si>
  <si>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</si>
  <si>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</si>
  <si>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</si>
  <si>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</si>
  <si>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</si>
  <si>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</si>
  <si>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</si>
  <si>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</si>
  <si>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</si>
  <si>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</si>
  <si>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</si>
  <si>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</si>
  <si>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</si>
  <si>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</si>
  <si>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</si>
  <si>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</si>
  <si>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</si>
  <si>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</si>
  <si>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</si>
  <si>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</si>
  <si>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</si>
  <si>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</si>
  <si>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</si>
  <si>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</si>
  <si>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</si>
  <si>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</si>
  <si>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</si>
  <si>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</si>
  <si>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</si>
  <si>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</si>
  <si>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</si>
  <si>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</si>
  <si>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</si>
  <si>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</si>
  <si>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</si>
  <si>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</si>
  <si>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</si>
  <si>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</si>
  <si>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</si>
  <si>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</si>
  <si>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</si>
  <si>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</si>
  <si>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</si>
  <si>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</si>
  <si>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</si>
  <si>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</si>
  <si>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</si>
  <si>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</si>
  <si>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</si>
  <si>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</si>
  <si>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</si>
  <si>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</si>
  <si>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</si>
  <si>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</si>
  <si>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</si>
  <si>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</si>
  <si>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</si>
  <si>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</si>
  <si>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</si>
  <si>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</si>
  <si>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</si>
  <si>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</si>
  <si>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</si>
  <si>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</si>
  <si>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</si>
  <si>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</si>
  <si>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</si>
  <si>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</si>
  <si>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</si>
  <si>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</si>
  <si>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</si>
  <si>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</si>
  <si>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</si>
  <si>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</si>
  <si>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</si>
  <si>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</si>
  <si>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</si>
  <si>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</si>
  <si>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</si>
  <si>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</si>
  <si>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</si>
  <si>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</si>
  <si>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</si>
  <si>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</si>
  <si>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</si>
  <si>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</si>
  <si>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</si>
  <si>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</si>
  <si>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</si>
  <si>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</si>
  <si>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</si>
  <si>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</si>
  <si>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</si>
  <si>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</si>
  <si>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</si>
  <si>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</si>
  <si>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</si>
  <si>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</si>
  <si>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</si>
  <si>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</si>
  <si>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</si>
  <si>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</si>
  <si>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</si>
  <si>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</si>
  <si>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</si>
  <si>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</si>
  <si>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</si>
  <si>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</si>
  <si>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</si>
  <si>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</si>
  <si>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</si>
  <si>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</si>
  <si>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</si>
  <si>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</si>
  <si>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</si>
  <si>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</si>
  <si>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</si>
  <si>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</si>
  <si>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</si>
  <si>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</si>
  <si>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</si>
  <si>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</si>
  <si>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</si>
  <si>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</si>
  <si>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</si>
  <si>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</si>
  <si>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</si>
  <si>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</si>
  <si>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</si>
  <si>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</si>
  <si>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</si>
  <si>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</si>
  <si>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</si>
  <si>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</si>
  <si>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</si>
  <si>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</si>
  <si>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</si>
  <si>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</si>
  <si>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</si>
  <si>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</si>
  <si>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</si>
  <si>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</si>
  <si>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</si>
  <si>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</si>
  <si>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</si>
  <si>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</si>
  <si>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</si>
  <si>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</si>
  <si>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</si>
  <si>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</si>
  <si>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</si>
  <si>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</si>
  <si>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</si>
  <si>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</si>
  <si>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</si>
  <si>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</si>
  <si>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</si>
  <si>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</si>
  <si>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</si>
  <si>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</si>
  <si>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</si>
  <si>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</si>
  <si>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</si>
  <si>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</si>
  <si>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</si>
  <si>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</si>
  <si>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</si>
  <si>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</si>
  <si>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</si>
  <si>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</si>
  <si>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</si>
  <si>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</si>
  <si>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</si>
  <si>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</si>
  <si>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</si>
  <si>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</si>
  <si>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</si>
  <si>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</si>
  <si>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</si>
  <si>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</si>
  <si>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</si>
  <si>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</si>
  <si>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</si>
  <si>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</si>
  <si>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</si>
  <si>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</si>
  <si>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</si>
  <si>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</si>
  <si>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</si>
  <si>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</si>
  <si>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</si>
  <si>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</si>
  <si>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</si>
  <si>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</si>
  <si>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</si>
  <si>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</si>
  <si>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</si>
  <si>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</si>
  <si>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</si>
  <si>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</si>
  <si>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</si>
  <si>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</si>
  <si>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</si>
  <si>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</si>
  <si>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</si>
  <si>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</si>
  <si>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</si>
  <si>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</si>
  <si>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</si>
  <si>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</si>
  <si>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</si>
  <si>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</si>
  <si>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</si>
  <si>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</si>
  <si>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</si>
  <si>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</si>
  <si>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</si>
  <si>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</si>
  <si>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</si>
  <si>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</si>
  <si>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</si>
  <si>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</si>
  <si>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</si>
  <si>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</si>
  <si>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</si>
  <si>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</si>
  <si>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</si>
  <si>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</si>
  <si>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</si>
  <si>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</si>
  <si>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</si>
  <si>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</si>
  <si>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</si>
  <si>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</si>
  <si>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</si>
  <si>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</si>
  <si>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</si>
  <si>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</si>
  <si>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</si>
  <si>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</si>
  <si>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</si>
  <si>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</si>
  <si>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</si>
  <si>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</si>
  <si>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</si>
  <si>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</si>
  <si>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</si>
  <si>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</si>
  <si>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</si>
  <si>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</si>
  <si>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</si>
  <si>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</si>
  <si>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</si>
  <si>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</si>
  <si>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</si>
  <si>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</si>
  <si>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</si>
  <si>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</si>
  <si>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</si>
  <si>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</si>
  <si>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</si>
  <si>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</si>
  <si>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</si>
  <si>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</si>
  <si>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</si>
  <si>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</si>
  <si>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</si>
  <si>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</si>
  <si>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</si>
  <si>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</si>
  <si>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</si>
  <si>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</si>
  <si>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</si>
  <si>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</si>
  <si>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</si>
  <si>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</si>
  <si>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</si>
  <si>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</si>
  <si>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</si>
  <si>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</si>
  <si>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</si>
  <si>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</si>
  <si>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</si>
  <si>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</si>
  <si>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</si>
  <si>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</si>
  <si>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</si>
  <si>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</si>
  <si>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</si>
  <si>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</si>
  <si>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</si>
  <si>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</si>
  <si>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</si>
  <si>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</si>
  <si>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</si>
  <si>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</si>
  <si>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</si>
  <si>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</si>
  <si>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</si>
  <si>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</si>
  <si>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</si>
  <si>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</si>
  <si>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</si>
  <si>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</si>
  <si>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</si>
  <si>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</si>
  <si>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</si>
  <si>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</si>
  <si>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</si>
  <si>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</si>
  <si>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</si>
  <si>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</si>
  <si>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</si>
  <si>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</si>
  <si>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</si>
  <si>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</si>
  <si>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</si>
  <si>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</si>
  <si>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</si>
  <si>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</si>
  <si>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</si>
  <si>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</si>
  <si>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</si>
  <si>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</si>
  <si>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</si>
  <si>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</si>
  <si>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</si>
  <si>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</si>
  <si>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</si>
  <si>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</si>
  <si>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</si>
  <si>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</si>
  <si>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</si>
  <si>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</si>
  <si>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</si>
  <si>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</si>
  <si>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</si>
  <si>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</si>
  <si>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</si>
  <si>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</si>
  <si>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</si>
  <si>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</si>
  <si>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</si>
  <si>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</si>
  <si>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</si>
  <si>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</si>
  <si>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</si>
  <si>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</si>
  <si>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</si>
  <si>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</si>
  <si>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</si>
  <si>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</si>
  <si>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</si>
  <si>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</si>
  <si>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</si>
  <si>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</si>
  <si>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</si>
  <si>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</si>
  <si>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</si>
  <si>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</si>
  <si>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</si>
  <si>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</si>
  <si>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</si>
  <si>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</si>
  <si>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</si>
  <si>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</si>
  <si>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</si>
  <si>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</si>
  <si>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</si>
  <si>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</si>
  <si>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</si>
  <si>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</si>
  <si>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</si>
  <si>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</si>
  <si>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</si>
  <si>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</si>
  <si>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</si>
  <si>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</si>
  <si>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</si>
  <si>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</si>
  <si>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</si>
  <si>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</si>
  <si>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</si>
  <si>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</si>
  <si>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</si>
  <si>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</si>
  <si>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</si>
  <si>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</si>
  <si>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</si>
  <si>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</si>
  <si>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</si>
  <si>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</si>
  <si>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</si>
  <si>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</si>
  <si>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</si>
  <si>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</si>
  <si>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</si>
  <si>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</si>
  <si>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</si>
  <si>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</si>
  <si>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</si>
  <si>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</si>
  <si>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</si>
  <si>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</si>
  <si>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</si>
  <si>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</si>
  <si>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</si>
  <si>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</si>
  <si>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</si>
  <si>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</si>
  <si>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</si>
  <si>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</si>
  <si>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</si>
  <si>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</si>
  <si>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</si>
  <si>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</si>
  <si>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</si>
  <si>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</si>
  <si>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</si>
  <si>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</si>
  <si>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</si>
  <si>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</si>
  <si>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</si>
  <si>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</si>
  <si>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</si>
  <si>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</si>
  <si>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</si>
  <si>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</si>
  <si>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</si>
  <si>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</si>
  <si>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</si>
  <si>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</si>
  <si>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</si>
  <si>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</si>
  <si>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</si>
  <si>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</si>
  <si>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</si>
  <si>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</si>
  <si>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</si>
  <si>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</si>
  <si>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</si>
  <si>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</si>
  <si>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</si>
  <si>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</si>
  <si>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</si>
  <si>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</si>
  <si>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</si>
  <si>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</si>
  <si>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</si>
  <si>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</si>
  <si>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</si>
  <si>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</si>
  <si>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</si>
  <si>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</si>
  <si>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</si>
  <si>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</si>
  <si>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</si>
  <si>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</si>
  <si>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</si>
  <si>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</si>
  <si>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</si>
  <si>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</si>
  <si>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</si>
  <si>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</si>
  <si>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</si>
  <si>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</si>
  <si>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</si>
  <si>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</si>
  <si>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</si>
  <si>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</si>
  <si>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</si>
  <si>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</si>
  <si>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</si>
  <si>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</si>
  <si>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</si>
  <si>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</si>
  <si>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</si>
  <si>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</si>
  <si>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</si>
  <si>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</si>
  <si>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</si>
  <si>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</si>
  <si>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</si>
  <si>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</si>
  <si>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</si>
  <si>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</si>
  <si>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</si>
  <si>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</si>
  <si>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</si>
  <si>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</si>
  <si>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</si>
  <si>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</si>
  <si>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</si>
  <si>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</si>
  <si>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</si>
  <si>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</si>
  <si>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</si>
  <si>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</si>
  <si>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</si>
  <si>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</si>
  <si>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</si>
  <si>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</si>
  <si>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</si>
  <si>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</si>
  <si>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</si>
  <si>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</si>
  <si>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</si>
  <si>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</si>
  <si>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</si>
  <si>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</si>
  <si>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</si>
  <si>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</si>
  <si>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</si>
  <si>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</si>
  <si>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</si>
  <si>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</si>
  <si>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</si>
  <si>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</si>
  <si>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</si>
  <si>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</si>
  <si>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</si>
  <si>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</si>
  <si>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</si>
  <si>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</si>
  <si>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</si>
  <si>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</si>
  <si>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</si>
  <si>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</si>
  <si>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</si>
  <si>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</si>
  <si>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</si>
  <si>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</si>
  <si>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</si>
  <si>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</si>
  <si>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</si>
  <si>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</si>
  <si>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</si>
  <si>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</si>
  <si>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</si>
  <si>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</si>
  <si>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</si>
  <si>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</si>
  <si>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</si>
  <si>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</si>
  <si>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</si>
  <si>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</si>
  <si>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</si>
  <si>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</si>
  <si>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</si>
  <si>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</si>
  <si>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</si>
  <si>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</si>
  <si>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</si>
  <si>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</si>
  <si>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</si>
  <si>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</si>
  <si>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</si>
  <si>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</si>
  <si>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</si>
  <si>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</si>
  <si>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</si>
  <si>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</si>
  <si>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</si>
  <si>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</si>
  <si>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</si>
  <si>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</si>
  <si>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</si>
  <si>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</si>
  <si>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</si>
  <si>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</si>
  <si>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</si>
  <si>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</si>
  <si>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</si>
  <si>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</si>
  <si>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</si>
  <si>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</si>
  <si>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</si>
  <si>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</si>
  <si>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</si>
  <si>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</si>
  <si>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</si>
  <si>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</si>
  <si>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</si>
  <si>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</si>
  <si>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</si>
  <si>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</si>
  <si>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</si>
  <si>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</si>
  <si>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</si>
  <si>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</si>
  <si>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</si>
  <si>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</si>
  <si>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</si>
  <si>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</si>
  <si>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</si>
  <si>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</si>
  <si>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</si>
  <si>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</si>
  <si>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</si>
  <si>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</si>
  <si>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</si>
  <si>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</si>
  <si>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</si>
  <si>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</si>
  <si>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</si>
  <si>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</si>
  <si>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</si>
  <si>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</si>
  <si>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</si>
  <si>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</si>
  <si>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</si>
  <si>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</si>
  <si>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</si>
  <si>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</si>
  <si>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</si>
  <si>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</si>
  <si>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</si>
  <si>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</si>
  <si>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</si>
  <si>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</si>
  <si>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</si>
  <si>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</si>
  <si>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</si>
  <si>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</si>
  <si>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</si>
  <si>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</si>
  <si>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</si>
  <si>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</si>
  <si>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</si>
  <si>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</si>
  <si>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</si>
  <si>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</si>
  <si>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</si>
  <si>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</si>
  <si>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</si>
  <si>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</si>
  <si>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</si>
  <si>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</si>
  <si>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</si>
  <si>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</si>
  <si>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</si>
  <si>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</si>
  <si>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</si>
  <si>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</si>
  <si>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</si>
  <si>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</si>
  <si>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</si>
  <si>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</si>
  <si>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</si>
  <si>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</si>
  <si>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</si>
  <si>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</si>
  <si>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</si>
  <si>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</si>
  <si>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</si>
  <si>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</si>
  <si>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</si>
  <si>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</si>
  <si>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</si>
  <si>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</si>
  <si>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</si>
  <si>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</si>
  <si>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</si>
  <si>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</si>
  <si>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</si>
  <si>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</si>
  <si>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</si>
  <si>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</si>
  <si>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</si>
  <si>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</si>
  <si>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</si>
  <si>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</si>
  <si>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</si>
  <si>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</si>
  <si>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</si>
  <si>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</si>
  <si>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</si>
  <si>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</si>
  <si>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</si>
  <si>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</si>
  <si>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</si>
  <si>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</si>
  <si>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</si>
  <si>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</si>
  <si>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</si>
  <si>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</si>
  <si>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</si>
  <si>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</si>
  <si>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</si>
  <si>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</si>
  <si>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</si>
  <si>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</si>
  <si>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</si>
  <si>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</si>
  <si>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</si>
  <si>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</si>
  <si>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</si>
  <si>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</si>
  <si>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</si>
  <si>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</si>
  <si>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</si>
  <si>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</si>
  <si>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</si>
  <si>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</si>
  <si>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</si>
  <si>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</si>
  <si>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</si>
  <si>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</si>
  <si>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</si>
  <si>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</si>
  <si>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</si>
  <si>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</si>
  <si>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</si>
  <si>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</si>
  <si>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</si>
  <si>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</si>
  <si>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</si>
  <si>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</si>
  <si>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</si>
  <si>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</si>
  <si>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</si>
  <si>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</si>
  <si>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</si>
  <si>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</si>
  <si>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</si>
  <si>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</si>
  <si>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</si>
  <si>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</si>
  <si>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</si>
  <si>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</si>
  <si>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</si>
  <si>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</si>
  <si>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</si>
  <si>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</si>
  <si>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</si>
  <si>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</si>
  <si>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</si>
  <si>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</si>
  <si>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</si>
  <si>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</si>
  <si>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</si>
  <si>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</si>
  <si>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</si>
  <si>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</si>
  <si>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</si>
  <si>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</si>
  <si>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</si>
  <si>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</si>
  <si>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</si>
  <si>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</si>
  <si>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</si>
  <si>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</si>
  <si>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</si>
  <si>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</si>
  <si>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</si>
  <si>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</si>
  <si>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</si>
  <si>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</si>
  <si>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</si>
  <si>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</si>
  <si>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</si>
  <si>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</si>
  <si>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</si>
  <si>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</si>
  <si>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</si>
  <si>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</si>
  <si>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</si>
  <si>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</si>
  <si>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</si>
  <si>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</si>
  <si>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</si>
  <si>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</si>
  <si>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</si>
  <si>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</si>
  <si>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</si>
  <si>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</si>
  <si>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</si>
  <si>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</si>
  <si>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</si>
  <si>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</si>
  <si>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</si>
  <si>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</si>
  <si>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</si>
  <si>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</si>
  <si>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</si>
  <si>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</si>
  <si>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</si>
  <si>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</si>
  <si>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</si>
  <si>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</si>
  <si>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</si>
  <si>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</si>
  <si>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</si>
  <si>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</si>
  <si>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</si>
  <si>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</si>
  <si>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</si>
  <si>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</si>
  <si>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</si>
  <si>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</si>
  <si>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</si>
  <si>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</si>
  <si>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</si>
  <si>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</si>
  <si>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</si>
  <si>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</si>
  <si>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</si>
  <si>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</si>
  <si>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</si>
  <si>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</si>
  <si>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</si>
  <si>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</si>
  <si>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</si>
  <si>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</si>
  <si>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</si>
  <si>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</si>
  <si>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</si>
  <si>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</si>
  <si>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</si>
  <si>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</si>
  <si>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</si>
  <si>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</si>
  <si>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</si>
  <si>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</si>
  <si>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</si>
  <si>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</si>
  <si>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</si>
  <si>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</si>
  <si>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</si>
  <si>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</si>
  <si>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</si>
  <si>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</si>
  <si>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</si>
  <si>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</si>
  <si>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</si>
  <si>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</si>
  <si>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</si>
  <si>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</si>
  <si>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</si>
  <si>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</si>
  <si>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</si>
  <si>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</si>
  <si>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</si>
  <si>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</si>
  <si>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</si>
  <si>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</si>
  <si>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</si>
  <si>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</si>
  <si>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</si>
  <si>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</si>
  <si>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</si>
  <si>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</si>
  <si>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</si>
  <si>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</si>
  <si>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</si>
  <si>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</si>
  <si>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</si>
  <si>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</si>
  <si>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</si>
  <si>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</si>
  <si>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</si>
  <si>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</si>
  <si>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</si>
  <si>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</si>
  <si>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</si>
  <si>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</si>
  <si>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</si>
  <si>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</si>
  <si>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</si>
  <si>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</si>
  <si>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</si>
  <si>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</si>
  <si>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</si>
  <si>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</si>
  <si>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</si>
  <si>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</si>
  <si>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</si>
  <si>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</si>
  <si>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</si>
  <si>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</si>
  <si>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</si>
  <si>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</si>
  <si>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</si>
  <si>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</si>
  <si>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</si>
  <si>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</si>
  <si>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</si>
  <si>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</si>
  <si>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</si>
  <si>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</si>
  <si>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</si>
  <si>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</si>
  <si>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</si>
  <si>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</si>
  <si>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</si>
  <si>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</si>
  <si>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</si>
  <si>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</si>
  <si>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</si>
  <si>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</si>
  <si>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</si>
  <si>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</si>
  <si>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</si>
  <si>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</si>
  <si>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</si>
  <si>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</si>
  <si>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</si>
  <si>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</si>
  <si>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</si>
  <si>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</si>
  <si>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</si>
  <si>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</si>
  <si>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</si>
  <si>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</si>
  <si>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</si>
  <si>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</si>
  <si>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</si>
  <si>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</si>
  <si>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</si>
  <si>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</si>
  <si>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</si>
  <si>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</si>
  <si>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</si>
  <si>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</si>
  <si>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</si>
  <si>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</si>
  <si>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</si>
  <si>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</si>
  <si>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</si>
  <si>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</si>
  <si>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</si>
  <si>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</si>
  <si>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</si>
  <si>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</si>
  <si>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</si>
  <si>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</si>
  <si>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</si>
  <si>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</si>
  <si>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</si>
  <si>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</si>
  <si>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</si>
  <si>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</si>
  <si>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</si>
  <si>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</si>
  <si>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</si>
  <si>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</si>
  <si>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</si>
  <si>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</si>
  <si>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</si>
  <si>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</si>
  <si>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</si>
  <si>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</si>
  <si>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</si>
  <si>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</si>
  <si>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</si>
  <si>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</si>
  <si>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</si>
  <si>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</si>
  <si>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</si>
  <si>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</si>
  <si>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</si>
  <si>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</si>
  <si>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</si>
  <si>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</si>
  <si>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</si>
  <si>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</si>
  <si>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</si>
  <si>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</si>
  <si>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</si>
  <si>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</si>
  <si>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</si>
  <si>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</si>
  <si>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</si>
  <si>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</si>
  <si>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</si>
  <si>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</si>
  <si>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</si>
  <si>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</si>
  <si>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</si>
  <si>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</si>
  <si>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</si>
  <si>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</si>
  <si>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</si>
  <si>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</si>
  <si>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</si>
  <si>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</si>
  <si>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</si>
  <si>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</si>
  <si>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</si>
  <si>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</si>
  <si>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</si>
  <si>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</si>
  <si>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</si>
  <si>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</si>
  <si>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</si>
  <si>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</si>
  <si>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</si>
  <si>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</si>
  <si>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</si>
  <si>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</si>
  <si>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</si>
  <si>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</si>
  <si>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</si>
  <si>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</si>
  <si>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</si>
  <si>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</si>
  <si>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</si>
  <si>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</si>
  <si>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</si>
  <si>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</si>
  <si>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</si>
  <si>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</si>
  <si>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</si>
  <si>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</si>
  <si>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</si>
  <si>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</si>
  <si>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</si>
  <si>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</si>
  <si>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</si>
  <si>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</si>
  <si>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</si>
  <si>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</si>
  <si>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</si>
  <si>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</si>
  <si>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</si>
  <si>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</si>
  <si>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</si>
  <si>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</si>
  <si>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</si>
  <si>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</si>
  <si>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</si>
  <si>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</si>
  <si>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</si>
  <si>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</si>
  <si>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</si>
  <si>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</si>
  <si>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</si>
  <si>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</si>
  <si>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</si>
  <si>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</si>
  <si>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</si>
  <si>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</si>
  <si>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</si>
  <si>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</si>
  <si>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</si>
  <si>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</si>
  <si>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</si>
  <si>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</si>
  <si>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</si>
  <si>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</si>
  <si>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</si>
  <si>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</si>
  <si>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</si>
  <si>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</si>
  <si>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</si>
  <si>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</si>
  <si>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</si>
  <si>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</si>
  <si>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</si>
  <si>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</si>
  <si>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</si>
  <si>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</si>
  <si>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</si>
  <si>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</si>
  <si>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</si>
  <si>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</si>
  <si>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</si>
  <si>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</si>
  <si>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</si>
  <si>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</si>
  <si>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</si>
  <si>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</si>
  <si>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</si>
  <si>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</si>
  <si>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</si>
  <si>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</si>
  <si>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</si>
  <si>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</si>
  <si>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</si>
  <si>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</si>
  <si>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</si>
  <si>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</si>
  <si>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</si>
  <si>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</si>
  <si>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</si>
  <si>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</si>
  <si>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</si>
  <si>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</si>
  <si>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</si>
  <si>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</si>
  <si>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</si>
  <si>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</si>
  <si>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</si>
  <si>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</si>
  <si>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</si>
  <si>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</si>
  <si>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</si>
  <si>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</si>
  <si>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</si>
  <si>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</si>
  <si>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</si>
  <si>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</si>
  <si>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</si>
  <si>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</si>
  <si>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</si>
  <si>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</si>
  <si>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</si>
  <si>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</si>
  <si>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</si>
  <si>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</si>
  <si>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</si>
  <si>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</si>
  <si>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</si>
  <si>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</si>
  <si>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</si>
  <si>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</si>
  <si>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</si>
  <si>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</si>
  <si>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</si>
  <si>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</si>
  <si>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</si>
  <si>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</si>
  <si>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</si>
  <si>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</si>
  <si>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</si>
  <si>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</si>
  <si>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</si>
  <si>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</si>
  <si>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</si>
  <si>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</si>
  <si>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</si>
  <si>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</si>
  <si>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</si>
  <si>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</si>
  <si>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</si>
  <si>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</si>
  <si>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</si>
  <si>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</si>
  <si>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</si>
  <si>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</si>
  <si>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</si>
  <si>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</si>
  <si>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</si>
  <si>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</si>
  <si>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</si>
  <si>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</si>
  <si>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</si>
  <si>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</si>
  <si>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</si>
  <si>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</si>
  <si>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</si>
  <si>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</si>
  <si>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</si>
  <si>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</si>
  <si>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</si>
  <si>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</si>
  <si>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</si>
  <si>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</si>
  <si>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</si>
  <si>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</si>
  <si>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</si>
  <si>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</si>
  <si>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</si>
  <si>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</si>
  <si>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</si>
  <si>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</si>
  <si>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</si>
  <si>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</si>
  <si>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</si>
  <si>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</si>
  <si>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</si>
  <si>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</si>
  <si>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</si>
  <si>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</si>
  <si>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</si>
  <si>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</si>
  <si>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</si>
  <si>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</si>
  <si>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</si>
  <si>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</si>
  <si>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</si>
  <si>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</si>
  <si>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</si>
  <si>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</si>
  <si>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</si>
  <si>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</si>
  <si>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</si>
  <si>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</si>
  <si>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</si>
  <si>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</si>
  <si>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</si>
  <si>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</si>
  <si>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</si>
  <si>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</si>
  <si>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</si>
  <si>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</si>
  <si>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</si>
  <si>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</si>
  <si>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</si>
  <si>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</si>
  <si>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</si>
  <si>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</si>
  <si>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</si>
  <si>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</si>
  <si>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</si>
  <si>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</si>
  <si>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</si>
  <si>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</si>
  <si>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</si>
  <si>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</si>
  <si>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</si>
  <si>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</si>
  <si>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</si>
  <si>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</si>
  <si>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</si>
  <si>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</si>
  <si>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</si>
  <si>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</si>
  <si>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</si>
  <si>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</si>
  <si>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</si>
  <si>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</si>
  <si>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</si>
  <si>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</si>
  <si>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</si>
  <si>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</si>
  <si>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</si>
  <si>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</si>
  <si>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</si>
  <si>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</si>
  <si>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</si>
  <si>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</si>
  <si>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</si>
  <si>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</si>
  <si>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</si>
  <si>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</si>
  <si>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</si>
  <si>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</si>
  <si>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</si>
  <si>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</si>
  <si>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</si>
  <si>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</si>
  <si>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</si>
  <si>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</si>
  <si>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</si>
  <si>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</si>
  <si>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</si>
  <si>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</si>
  <si>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</si>
  <si>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</si>
  <si>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</si>
  <si>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</si>
  <si>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</si>
  <si>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</si>
  <si>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</si>
  <si>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</si>
  <si>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</si>
  <si>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</si>
  <si>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</si>
  <si>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</si>
  <si>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</si>
  <si>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</si>
  <si>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</si>
  <si>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</si>
  <si>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</si>
  <si>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</si>
  <si>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</si>
  <si>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</si>
  <si>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</si>
  <si>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</si>
  <si>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</si>
  <si>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</si>
  <si>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</si>
  <si>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</si>
  <si>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</si>
  <si>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</si>
  <si>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</si>
  <si>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</si>
  <si>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</si>
  <si>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</si>
  <si>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</si>
  <si>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</si>
  <si>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</si>
  <si>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</si>
  <si>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</si>
  <si>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</si>
  <si>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</si>
  <si>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</si>
  <si>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</si>
  <si>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</si>
  <si>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</si>
  <si>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</si>
  <si>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</si>
  <si>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</si>
  <si>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</si>
  <si>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</si>
  <si>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</si>
  <si>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</si>
  <si>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</si>
  <si>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</si>
  <si>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</si>
  <si>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</si>
  <si>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</si>
  <si>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</si>
  <si>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</si>
  <si>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</si>
  <si>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</si>
  <si>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</si>
  <si>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</si>
  <si>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</si>
  <si>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</si>
  <si>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</si>
  <si>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</si>
  <si>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</si>
  <si>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</si>
  <si>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</si>
  <si>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</si>
  <si>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</si>
  <si>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</si>
  <si>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</si>
  <si>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</si>
  <si>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</si>
  <si>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</si>
  <si>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</si>
  <si>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</si>
  <si>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</si>
  <si>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</si>
  <si>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</si>
  <si>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</si>
  <si>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</si>
  <si>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</si>
  <si>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</si>
  <si>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</si>
  <si>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</si>
  <si>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</si>
  <si>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</si>
  <si>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</si>
  <si>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</si>
  <si>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</si>
  <si>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</si>
  <si>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</si>
  <si>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</si>
  <si>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</si>
  <si>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</si>
  <si>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</si>
  <si>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</si>
  <si>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</si>
  <si>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</si>
  <si>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</si>
  <si>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</si>
  <si>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</si>
  <si>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</si>
  <si>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</si>
  <si>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</si>
  <si>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</si>
  <si>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</si>
  <si>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</si>
  <si>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</si>
  <si>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</si>
  <si>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</si>
  <si>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</si>
  <si>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</si>
  <si>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</si>
  <si>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</si>
  <si>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</si>
  <si>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</si>
  <si>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</si>
  <si>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</si>
  <si>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</si>
  <si>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</si>
  <si>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</si>
  <si>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</si>
  <si>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</si>
  <si>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</si>
  <si>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</si>
  <si>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</si>
  <si>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</si>
  <si>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</si>
  <si>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</si>
  <si>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</si>
  <si>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</si>
  <si>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</si>
  <si>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</si>
  <si>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</si>
  <si>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</si>
  <si>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</si>
  <si>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</si>
  <si>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</si>
  <si>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</si>
  <si>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</si>
  <si>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</si>
  <si>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</si>
  <si>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</si>
  <si>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</si>
  <si>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</si>
  <si>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</si>
  <si>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</si>
  <si>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</si>
  <si>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</si>
  <si>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</si>
  <si>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</si>
  <si>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</si>
  <si>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</si>
  <si>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</si>
  <si>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</si>
  <si>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</si>
  <si>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</si>
  <si>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</si>
  <si>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</si>
  <si>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</si>
  <si>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</si>
  <si>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</si>
  <si>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</si>
  <si>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</si>
  <si>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</si>
  <si>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</si>
  <si>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</si>
  <si>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</si>
  <si>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</si>
  <si>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</si>
  <si>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</si>
  <si>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</si>
  <si>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</si>
  <si>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</si>
  <si>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</si>
  <si>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</si>
  <si>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</si>
  <si>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</si>
  <si>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</si>
  <si>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</si>
  <si>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</si>
  <si>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</si>
  <si>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</si>
  <si>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</si>
  <si>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</si>
  <si>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</si>
  <si>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</si>
  <si>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</si>
  <si>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</si>
  <si>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</si>
  <si>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</si>
  <si>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</si>
  <si>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</si>
  <si>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</si>
  <si>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</si>
  <si>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</si>
  <si>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</si>
  <si>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</si>
  <si>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</si>
  <si>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</si>
  <si>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</si>
  <si>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</si>
  <si>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</si>
  <si>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</si>
  <si>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</si>
  <si>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</si>
  <si>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</si>
  <si>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</si>
  <si>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</si>
  <si>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</si>
  <si>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</si>
  <si>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</si>
  <si>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</si>
  <si>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</si>
  <si>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</si>
  <si>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</si>
  <si>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</si>
  <si>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</si>
  <si>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</si>
  <si>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</si>
  <si>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</si>
  <si>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</si>
  <si>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</si>
  <si>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</si>
  <si>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</si>
  <si>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</si>
  <si>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</si>
  <si>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</si>
  <si>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</si>
  <si>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</si>
  <si>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</si>
  <si>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</si>
  <si>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</si>
  <si>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</si>
  <si>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</si>
  <si>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</si>
  <si>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</si>
  <si>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</si>
  <si>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</si>
  <si>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</si>
  <si>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</si>
  <si>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</si>
  <si>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</si>
  <si>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</si>
  <si>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</si>
  <si>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</si>
  <si>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</si>
  <si>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</si>
  <si>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</si>
  <si>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</si>
  <si>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</si>
  <si>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</si>
  <si>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</si>
  <si>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</si>
  <si>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</si>
  <si>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</si>
  <si>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</si>
  <si>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</si>
  <si>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</si>
  <si>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</si>
  <si>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</si>
  <si>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</si>
  <si>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</si>
  <si>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</si>
  <si>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</si>
  <si>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</si>
  <si>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</si>
  <si>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</si>
  <si>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</si>
  <si>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</si>
  <si>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</si>
  <si>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</si>
  <si>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</si>
  <si>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</si>
  <si>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</si>
  <si>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</si>
  <si>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</si>
  <si>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</si>
  <si>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</si>
  <si>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</si>
  <si>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</si>
  <si>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</si>
  <si>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</si>
  <si>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</si>
  <si>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</si>
  <si>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</si>
  <si>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</si>
  <si>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</si>
  <si>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</si>
  <si>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</si>
  <si>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</si>
  <si>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</si>
  <si>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</si>
  <si>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</si>
  <si>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</si>
  <si>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</si>
  <si>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</si>
  <si>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</si>
  <si>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</si>
  <si>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</si>
  <si>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</si>
  <si>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</si>
  <si>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</si>
  <si>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</si>
  <si>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</si>
  <si>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</si>
  <si>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</si>
  <si>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</si>
  <si>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</si>
  <si>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</si>
  <si>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</si>
  <si>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</si>
  <si>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</si>
  <si>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</si>
  <si>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</si>
  <si>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</si>
  <si>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</si>
  <si>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</si>
  <si>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</si>
  <si>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</si>
  <si>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</si>
  <si>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</si>
  <si>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</si>
  <si>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</si>
  <si>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</si>
  <si>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</si>
  <si>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</si>
  <si>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</si>
  <si>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</si>
  <si>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</si>
  <si>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</si>
  <si>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</si>
  <si>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</si>
  <si>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</si>
  <si>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</si>
  <si>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</si>
  <si>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</si>
  <si>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</si>
  <si>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</si>
  <si>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</si>
  <si>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</si>
  <si>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</si>
  <si>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</si>
  <si>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</si>
  <si>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</si>
  <si>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</si>
  <si>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</si>
  <si>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</si>
  <si>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</si>
  <si>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</si>
  <si>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</si>
  <si>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</si>
  <si>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</si>
  <si>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</si>
  <si>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</si>
  <si>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</si>
  <si>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</si>
  <si>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</si>
  <si>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</si>
  <si>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</si>
  <si>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</si>
  <si>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</si>
  <si>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</si>
  <si>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</si>
  <si>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</si>
  <si>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</si>
  <si>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</si>
  <si>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</si>
  <si>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</si>
  <si>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</si>
  <si>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</si>
  <si>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</si>
  <si>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</si>
  <si>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</si>
  <si>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</si>
  <si>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</si>
  <si>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</si>
  <si>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</si>
  <si>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</si>
  <si>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</si>
  <si>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</si>
  <si>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</si>
  <si>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</si>
  <si>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</si>
  <si>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</si>
  <si>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</si>
  <si>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</si>
  <si>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</si>
  <si>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</si>
  <si>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</si>
  <si>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</si>
  <si>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</si>
  <si>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</si>
  <si>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</si>
  <si>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</si>
  <si>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</si>
  <si>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</si>
  <si>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</si>
  <si>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</si>
  <si>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</si>
  <si>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</si>
  <si>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</si>
  <si>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</si>
  <si>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</si>
  <si>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</si>
  <si>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</si>
  <si>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</si>
  <si>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</si>
  <si>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</si>
  <si>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</si>
  <si>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</si>
  <si>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</si>
  <si>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</si>
  <si>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</si>
  <si>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</si>
  <si>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</si>
  <si>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</si>
  <si>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</si>
  <si>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</si>
  <si>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</si>
  <si>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</si>
  <si>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</si>
  <si>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</si>
  <si>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</si>
  <si>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</si>
  <si>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</si>
  <si>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</si>
  <si>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</si>
  <si>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</si>
  <si>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</si>
  <si>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</si>
  <si>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</si>
  <si>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</si>
  <si>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</si>
  <si>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</si>
  <si>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</si>
  <si>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</si>
  <si>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</si>
  <si>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</si>
  <si>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</si>
  <si>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</si>
  <si>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</si>
  <si>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</si>
  <si>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</si>
  <si>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</si>
  <si>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</si>
  <si>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</si>
  <si>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</si>
  <si>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</si>
  <si>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</si>
  <si>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</si>
  <si>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</si>
  <si>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</si>
  <si>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</si>
  <si>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</si>
  <si>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</si>
  <si>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</si>
  <si>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</si>
  <si>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</si>
  <si>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</si>
  <si>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</si>
  <si>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</si>
  <si>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</si>
  <si>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</si>
  <si>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</si>
  <si>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</si>
  <si>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</si>
  <si>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</si>
  <si>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</si>
  <si>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</si>
  <si>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</si>
  <si>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</si>
  <si>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</si>
  <si>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</si>
  <si>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</si>
  <si>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</si>
  <si>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</si>
  <si>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</si>
  <si>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</si>
  <si>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</si>
  <si>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</si>
  <si>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</si>
  <si>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</si>
  <si>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</si>
  <si>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</si>
  <si>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</si>
  <si>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</si>
  <si>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</si>
  <si>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</si>
  <si>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</si>
  <si>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</si>
  <si>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</si>
  <si>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</si>
  <si>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</si>
  <si>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</si>
  <si>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</si>
  <si>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</si>
  <si>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</si>
  <si>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</si>
  <si>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</si>
  <si>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</si>
  <si>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</si>
  <si>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</si>
  <si>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</si>
  <si>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</si>
  <si>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</si>
  <si>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</si>
  <si>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</si>
  <si>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</si>
  <si>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</si>
  <si>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</si>
  <si>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</si>
  <si>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</si>
  <si>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</si>
  <si>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</si>
  <si>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</si>
  <si>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</si>
  <si>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</si>
  <si>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</si>
  <si>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</si>
  <si>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</si>
  <si>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</si>
  <si>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</si>
  <si>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</si>
  <si>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</si>
  <si>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</si>
  <si>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</si>
  <si>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</si>
  <si>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</si>
  <si>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</si>
  <si>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</si>
  <si>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</si>
  <si>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</si>
  <si>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</si>
  <si>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</si>
  <si>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</si>
  <si>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</si>
  <si>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</si>
  <si>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</si>
  <si>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</si>
  <si>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</si>
  <si>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</si>
  <si>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</si>
  <si>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</si>
  <si>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</si>
  <si>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</si>
  <si>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</si>
  <si>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</si>
  <si>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</si>
  <si>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</si>
  <si>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</si>
  <si>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</si>
  <si>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</si>
  <si>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</si>
  <si>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</si>
  <si>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</si>
  <si>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</si>
  <si>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</si>
  <si>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</si>
  <si>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</si>
  <si>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</si>
  <si>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</si>
  <si>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</si>
  <si>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</si>
  <si>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</si>
  <si>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</si>
  <si>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</si>
  <si>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</si>
  <si>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</si>
  <si>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</si>
  <si>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</si>
  <si>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</si>
  <si>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</si>
  <si>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</si>
  <si>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</si>
  <si>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</si>
  <si>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</si>
  <si>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</si>
  <si>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</si>
  <si>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</si>
  <si>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</si>
  <si>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</si>
  <si>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</si>
  <si>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</si>
  <si>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</si>
  <si>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</si>
  <si>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</si>
  <si>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</si>
  <si>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</si>
  <si>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</si>
  <si>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</si>
  <si>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</si>
  <si>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</si>
  <si>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</si>
  <si>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</si>
  <si>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</si>
  <si>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</si>
  <si>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</si>
  <si>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</si>
  <si>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</si>
  <si>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</si>
  <si>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</si>
  <si>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</si>
  <si>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</si>
  <si>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</si>
  <si>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</si>
  <si>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</si>
  <si>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</si>
  <si>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</si>
  <si>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</si>
  <si>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</si>
  <si>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</si>
  <si>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</si>
  <si>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</si>
  <si>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</si>
  <si>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</si>
  <si>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</si>
  <si>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</si>
  <si>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</si>
  <si>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</si>
  <si>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</si>
  <si>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</si>
  <si>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</si>
  <si>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</si>
  <si>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</si>
  <si>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</si>
  <si>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</si>
  <si>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</si>
  <si>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</si>
  <si>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</si>
  <si>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</si>
  <si>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</si>
  <si>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</si>
  <si>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</si>
  <si>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</si>
  <si>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</si>
  <si>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</si>
  <si>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</si>
  <si>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</si>
  <si>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</si>
  <si>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</si>
  <si>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</si>
  <si>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</si>
  <si>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</si>
  <si>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</si>
  <si>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</si>
  <si>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</si>
  <si>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</si>
  <si>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</si>
  <si>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</si>
  <si>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</si>
  <si>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</si>
  <si>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</si>
  <si>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</si>
  <si>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</si>
  <si>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</si>
  <si>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</si>
  <si>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</si>
  <si>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</si>
  <si>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</si>
  <si>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</si>
  <si>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</si>
  <si>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</si>
  <si>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</si>
  <si>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</si>
  <si>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</si>
  <si>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</si>
  <si>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</si>
  <si>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</si>
  <si>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</si>
  <si>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</si>
  <si>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</si>
  <si>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</si>
  <si>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</si>
  <si>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</si>
  <si>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</si>
  <si>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</si>
  <si>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</si>
  <si>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</si>
  <si>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</si>
  <si>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</si>
  <si>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</si>
  <si>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</si>
  <si>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</si>
  <si>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</si>
  <si>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</si>
  <si>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</si>
  <si>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</si>
  <si>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</si>
  <si>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</si>
  <si>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</si>
  <si>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</si>
  <si>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</si>
  <si>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</si>
  <si>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</si>
  <si>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</si>
  <si>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</si>
  <si>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</si>
  <si>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</si>
  <si>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</si>
  <si>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</si>
  <si>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</si>
  <si>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</si>
  <si>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</si>
  <si>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</si>
  <si>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</si>
  <si>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</si>
  <si>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</si>
  <si>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</si>
  <si>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</si>
  <si>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</si>
  <si>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</si>
  <si>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</si>
  <si>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</si>
  <si>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</si>
  <si>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</si>
  <si>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</si>
  <si>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</si>
  <si>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</si>
  <si>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</si>
  <si>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</si>
  <si>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</si>
  <si>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</si>
  <si>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</si>
  <si>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</si>
  <si>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</si>
  <si>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</si>
  <si>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</si>
  <si>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</si>
  <si>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</si>
  <si>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</si>
  <si>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</si>
  <si>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</si>
  <si>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</si>
  <si>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</si>
  <si>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</si>
  <si>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</si>
  <si>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</si>
  <si>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</si>
  <si>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</si>
  <si>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</si>
  <si>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</si>
  <si>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</si>
  <si>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</si>
  <si>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</si>
  <si>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</si>
  <si>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</si>
  <si>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</si>
  <si>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</si>
  <si>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</si>
  <si>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</si>
  <si>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</si>
  <si>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</si>
  <si>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</si>
  <si>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</si>
  <si>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</si>
  <si>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</si>
  <si>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</si>
  <si>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</si>
  <si>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</si>
  <si>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</si>
  <si>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</si>
  <si>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</si>
  <si>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</si>
  <si>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</si>
  <si>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</si>
  <si>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</si>
  <si>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</si>
  <si>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</si>
  <si>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</si>
  <si>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</si>
  <si>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</si>
  <si>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</si>
  <si>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</si>
  <si>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</si>
  <si>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</si>
  <si>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</si>
  <si>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</si>
  <si>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</si>
  <si>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</si>
  <si>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</si>
  <si>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</si>
  <si>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</si>
  <si>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</si>
  <si>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</si>
  <si>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</si>
  <si>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</si>
  <si>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</si>
  <si>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</si>
  <si>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</si>
  <si>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</si>
  <si>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</si>
  <si>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</si>
  <si>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</si>
  <si>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</si>
  <si>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</si>
  <si>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</si>
  <si>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</si>
  <si>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</si>
  <si>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</si>
  <si>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</si>
  <si>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</si>
  <si>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</si>
  <si>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</si>
  <si>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</si>
  <si>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</si>
  <si>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</si>
  <si>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</si>
  <si>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</si>
  <si>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</si>
  <si>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</si>
  <si>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</si>
  <si>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</si>
  <si>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</si>
  <si>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</si>
  <si>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</si>
  <si>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</si>
  <si>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</si>
  <si>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</si>
  <si>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</si>
  <si>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</si>
  <si>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</si>
  <si>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</si>
  <si>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</si>
  <si>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</si>
  <si>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</si>
  <si>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</si>
  <si>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</si>
  <si>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</si>
  <si>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</si>
  <si>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</si>
  <si>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</si>
  <si>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</si>
  <si>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</si>
  <si>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</si>
  <si>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</si>
  <si>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</si>
  <si>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</si>
  <si>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</si>
  <si>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</si>
  <si>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</si>
  <si>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</si>
  <si>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</si>
  <si>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</si>
  <si>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</si>
  <si>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</si>
  <si>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</si>
  <si>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</si>
  <si>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</si>
  <si>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</si>
  <si>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</si>
  <si>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</si>
  <si>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</si>
  <si>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</si>
  <si>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</si>
  <si>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</si>
  <si>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</si>
  <si>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</si>
  <si>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</si>
  <si>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</si>
  <si>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</si>
  <si>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</si>
  <si>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</si>
  <si>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</si>
  <si>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</si>
  <si>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</si>
  <si>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</si>
  <si>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</si>
  <si>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</si>
  <si>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</si>
  <si>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</si>
  <si>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</si>
  <si>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</si>
  <si>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</si>
  <si>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</si>
  <si>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</si>
  <si>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</si>
  <si>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</si>
  <si>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</si>
  <si>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</si>
  <si>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</si>
  <si>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</si>
  <si>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</si>
  <si>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</si>
  <si>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</si>
  <si>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</si>
  <si>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</si>
  <si>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</si>
  <si>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</si>
  <si>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</si>
  <si>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</si>
  <si>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</si>
  <si>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</si>
  <si>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</si>
  <si>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</si>
  <si>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</si>
  <si>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</si>
  <si>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</si>
  <si>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</si>
  <si>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</si>
  <si>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</si>
  <si>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</si>
  <si>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</si>
  <si>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</si>
  <si>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</si>
  <si>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</si>
  <si>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</si>
  <si>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</si>
  <si>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</si>
  <si>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</si>
  <si>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</si>
  <si>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</si>
  <si>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</si>
  <si>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</si>
  <si>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</si>
  <si>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</si>
  <si>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</si>
  <si>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</si>
  <si>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</si>
  <si>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</si>
  <si>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</si>
  <si>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</si>
  <si>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</si>
  <si>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</si>
  <si>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</si>
  <si>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</si>
  <si>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</si>
  <si>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</si>
  <si>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</si>
  <si>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</si>
  <si>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</si>
  <si>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</si>
  <si>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</si>
  <si>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</si>
  <si>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</si>
  <si>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</si>
  <si>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</si>
  <si>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</si>
  <si>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</si>
  <si>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</si>
  <si>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</si>
  <si>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</si>
  <si>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</si>
  <si>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</si>
  <si>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</si>
  <si>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</si>
  <si>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</si>
  <si>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</si>
  <si>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</si>
  <si>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</si>
  <si>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</si>
  <si>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</si>
  <si>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</si>
  <si>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</si>
  <si>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</si>
  <si>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</si>
  <si>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</si>
  <si>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</si>
  <si>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</si>
  <si>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</si>
  <si>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</si>
  <si>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</si>
  <si>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</si>
  <si>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</si>
  <si>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</si>
  <si>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</si>
  <si>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</si>
  <si>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</si>
  <si>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</si>
  <si>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</si>
  <si>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</si>
  <si>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</si>
  <si>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</si>
  <si>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</si>
  <si>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</si>
  <si>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</si>
  <si>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</si>
  <si>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</si>
  <si>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</si>
  <si>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</si>
  <si>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</si>
  <si>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</si>
  <si>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</si>
  <si>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</si>
  <si>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</si>
  <si>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</si>
  <si>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</si>
  <si>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</si>
  <si>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</si>
  <si>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</si>
  <si>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</si>
  <si>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</si>
  <si>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</si>
  <si>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</si>
  <si>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</si>
  <si>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</si>
  <si>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</si>
  <si>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</si>
  <si>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</si>
  <si>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</si>
  <si>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</si>
  <si>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</si>
  <si>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</si>
  <si>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</si>
  <si>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</si>
  <si>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</si>
  <si>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</si>
  <si>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</si>
  <si>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</si>
  <si>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</si>
  <si>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</si>
  <si>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</si>
  <si>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</si>
  <si>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</si>
  <si>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</si>
  <si>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</si>
  <si>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</si>
  <si>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</si>
  <si>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</si>
  <si>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</si>
  <si>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</si>
  <si>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</si>
  <si>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</si>
  <si>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</si>
  <si>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</si>
  <si>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</si>
  <si>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</si>
  <si>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</si>
  <si>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</si>
  <si>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</si>
  <si>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</si>
  <si>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</si>
  <si>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</si>
  <si>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</si>
  <si>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</si>
  <si>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</si>
  <si>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</si>
  <si>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</si>
  <si>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</si>
  <si>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</si>
  <si>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</si>
  <si>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</si>
  <si>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</si>
  <si>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</si>
  <si>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</si>
  <si>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</si>
  <si>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</si>
  <si>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</si>
  <si>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</si>
  <si>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</si>
  <si>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</si>
  <si>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</si>
  <si>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</si>
  <si>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</si>
  <si>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</si>
  <si>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</si>
  <si>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</si>
  <si>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</si>
  <si>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</si>
  <si>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</si>
  <si>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</si>
  <si>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</si>
  <si>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</si>
  <si>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</si>
  <si>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</si>
  <si>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</si>
  <si>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</si>
  <si>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</si>
  <si>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</si>
  <si>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</si>
  <si>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</si>
  <si>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</si>
  <si>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</si>
  <si>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</si>
  <si>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</si>
  <si>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</si>
  <si>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</si>
  <si>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</si>
  <si>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</si>
  <si>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</si>
  <si>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</si>
  <si>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</si>
  <si>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</si>
  <si>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</si>
  <si>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</si>
  <si>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</si>
  <si>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</si>
  <si>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</si>
  <si>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</si>
  <si>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</si>
  <si>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</si>
  <si>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</si>
  <si>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</si>
  <si>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</si>
  <si>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</si>
  <si>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</si>
  <si>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</si>
  <si>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</si>
  <si>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</si>
  <si>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</si>
  <si>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</si>
  <si>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</si>
  <si>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</si>
  <si>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</si>
  <si>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</si>
  <si>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</si>
  <si>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</si>
  <si>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</si>
  <si>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</si>
  <si>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</si>
  <si>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</si>
  <si>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</si>
  <si>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</si>
  <si>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</si>
  <si>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</si>
  <si>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</si>
  <si>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</si>
  <si>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</si>
  <si>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</si>
  <si>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</si>
  <si>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</si>
  <si>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</si>
  <si>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</si>
  <si>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</si>
  <si>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</si>
  <si>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</si>
  <si>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</si>
  <si>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</si>
  <si>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</si>
  <si>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</si>
  <si>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</si>
  <si>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</si>
  <si>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</si>
  <si>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</si>
  <si>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</si>
  <si>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</si>
  <si>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</si>
  <si>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</si>
  <si>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</si>
  <si>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</si>
  <si>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</si>
  <si>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</si>
  <si>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</si>
  <si>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</si>
  <si>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</si>
  <si>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</si>
  <si>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</si>
  <si>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</si>
  <si>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</si>
  <si>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</si>
  <si>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</si>
  <si>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</si>
  <si>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</si>
  <si>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</si>
  <si>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</si>
  <si>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</si>
  <si>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</si>
  <si>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</si>
  <si>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</si>
  <si>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</si>
  <si>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</si>
  <si>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</si>
  <si>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</si>
  <si>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</si>
  <si>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</si>
  <si>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</si>
  <si>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</si>
  <si>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</si>
  <si>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</si>
  <si>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</si>
  <si>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</si>
  <si>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</si>
  <si>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</si>
  <si>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</si>
  <si>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</si>
  <si>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</si>
  <si>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</si>
  <si>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</si>
  <si>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</si>
  <si>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</si>
  <si>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</si>
  <si>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</si>
  <si>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</si>
  <si>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</si>
  <si>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</si>
  <si>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</si>
  <si>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</si>
  <si>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</si>
  <si>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</si>
  <si>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</si>
  <si>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</si>
  <si>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</si>
  <si>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</si>
  <si>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</si>
  <si>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</si>
  <si>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</si>
  <si>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</si>
  <si>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</si>
  <si>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</si>
  <si>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</si>
  <si>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</si>
  <si>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</si>
  <si>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</si>
  <si>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</si>
  <si>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</si>
  <si>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</si>
  <si>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</si>
  <si>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</si>
  <si>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</si>
  <si>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</si>
  <si>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</si>
  <si>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</si>
  <si>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</si>
  <si>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</si>
  <si>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</si>
  <si>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</si>
  <si>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</si>
  <si>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</si>
  <si>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</si>
  <si>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</si>
  <si>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</si>
  <si>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</si>
  <si>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</si>
  <si>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</si>
  <si>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</si>
  <si>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</si>
  <si>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</si>
  <si>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</si>
  <si>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</si>
  <si>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</si>
  <si>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</si>
  <si>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</si>
  <si>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</si>
  <si>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</si>
  <si>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</si>
  <si>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</si>
  <si>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</si>
  <si>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</si>
  <si>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</si>
  <si>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</si>
  <si>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</si>
  <si>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</si>
  <si>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</si>
  <si>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</si>
  <si>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</si>
  <si>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</si>
  <si>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</si>
  <si>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</si>
  <si>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</si>
  <si>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</si>
  <si>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</si>
  <si>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</si>
  <si>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</si>
  <si>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</si>
  <si>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</si>
  <si>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</si>
  <si>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</si>
  <si>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</si>
  <si>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</si>
  <si>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</si>
  <si>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</si>
  <si>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</si>
  <si>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</si>
  <si>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</si>
  <si>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</si>
  <si>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</si>
  <si>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</si>
  <si>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</si>
  <si>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</si>
  <si>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</si>
  <si>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</si>
  <si>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</si>
  <si>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</si>
  <si>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</si>
  <si>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</si>
  <si>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</si>
  <si>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</si>
  <si>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</si>
  <si>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</si>
  <si>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</si>
  <si>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</si>
  <si>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</si>
  <si>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</si>
  <si>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</si>
  <si>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</si>
  <si>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</si>
  <si>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</si>
  <si>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</si>
  <si>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</si>
  <si>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</si>
  <si>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</si>
  <si>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</si>
  <si>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</si>
  <si>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</si>
  <si>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</si>
  <si>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</si>
  <si>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</si>
  <si>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</si>
  <si>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</si>
  <si>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</si>
  <si>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</si>
  <si>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</si>
  <si>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</si>
  <si>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</si>
  <si>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</si>
  <si>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</si>
  <si>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</si>
  <si>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</si>
  <si>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</si>
  <si>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</si>
  <si>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</si>
  <si>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</si>
  <si>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</si>
  <si>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</si>
  <si>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</si>
  <si>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</si>
  <si>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</si>
  <si>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</si>
  <si>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</si>
  <si>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</si>
  <si>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</si>
  <si>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</si>
  <si>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</si>
  <si>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</si>
  <si>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</si>
  <si>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</si>
  <si>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</si>
  <si>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</si>
  <si>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</si>
  <si>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</si>
  <si>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</si>
  <si>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</si>
  <si>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</si>
  <si>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</si>
  <si>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</si>
  <si>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</si>
  <si>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</si>
  <si>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</si>
  <si>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</si>
  <si>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</si>
  <si>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</si>
  <si>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</si>
  <si>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</si>
  <si>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</si>
  <si>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</si>
  <si>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</si>
  <si>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</si>
  <si>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</si>
  <si>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</si>
  <si>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</si>
  <si>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</si>
  <si>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</si>
  <si>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</si>
  <si>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</si>
  <si>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</si>
  <si>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</si>
  <si>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</si>
  <si>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</si>
  <si>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</si>
  <si>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</si>
  <si>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</si>
  <si>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</si>
  <si>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</si>
  <si>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</si>
  <si>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</si>
  <si>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</si>
  <si>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</si>
  <si>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</si>
  <si>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</si>
  <si>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</si>
  <si>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</si>
  <si>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</si>
  <si>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</si>
  <si>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</si>
  <si>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</si>
  <si>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</si>
  <si>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</si>
  <si>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</si>
  <si>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</si>
  <si>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</si>
  <si>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</si>
  <si>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</si>
  <si>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</si>
  <si>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</si>
  <si>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</si>
  <si>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</si>
  <si>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</si>
  <si>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</si>
  <si>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</si>
  <si>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</si>
  <si>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</si>
  <si>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</si>
  <si>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</si>
  <si>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</si>
  <si>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</si>
  <si>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</si>
  <si>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</si>
  <si>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</si>
  <si>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</si>
  <si>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</si>
  <si>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</si>
  <si>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</si>
  <si>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</si>
  <si>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</si>
  <si>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</si>
  <si>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</si>
  <si>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</si>
  <si>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</si>
  <si>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</si>
  <si>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</si>
  <si>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</si>
  <si>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</si>
  <si>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</si>
  <si>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</si>
  <si>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</si>
  <si>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</si>
  <si>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</si>
  <si>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</si>
  <si>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</si>
  <si>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</si>
  <si>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</si>
  <si>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</si>
  <si>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</si>
  <si>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</si>
  <si>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</si>
  <si>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</si>
  <si>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</si>
  <si>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</si>
  <si>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</si>
  <si>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</si>
  <si>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</si>
  <si>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</si>
  <si>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</si>
  <si>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</si>
  <si>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</si>
  <si>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</si>
  <si>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</si>
  <si>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</si>
  <si>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</si>
  <si>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</si>
  <si>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</si>
  <si>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</si>
  <si>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</si>
  <si>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</si>
  <si>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</si>
  <si>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</si>
  <si>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</si>
  <si>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</si>
  <si>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</si>
  <si>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</si>
  <si>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</si>
  <si>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</si>
  <si>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</si>
  <si>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</si>
  <si>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</si>
  <si>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</si>
  <si>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</si>
  <si>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</si>
  <si>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</si>
  <si>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</si>
  <si>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</si>
  <si>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</si>
  <si>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</si>
  <si>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</si>
  <si>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</si>
  <si>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</si>
  <si>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</si>
  <si>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</si>
  <si>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</si>
  <si>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</si>
  <si>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</si>
  <si>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</si>
  <si>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</si>
  <si>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</si>
  <si>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</si>
  <si>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</si>
  <si>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</si>
  <si>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</si>
  <si>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</si>
  <si>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</si>
  <si>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</si>
  <si>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</si>
  <si>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</si>
  <si>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</si>
  <si>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</si>
  <si>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</si>
  <si>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</si>
  <si>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</si>
  <si>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</si>
  <si>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</si>
  <si>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</si>
  <si>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</si>
  <si>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</si>
  <si>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</si>
  <si>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</si>
  <si>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</si>
  <si>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</si>
  <si>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</si>
  <si>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</si>
  <si>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</si>
  <si>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</si>
  <si>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</si>
  <si>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</si>
  <si>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</si>
  <si>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</si>
  <si>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</si>
  <si>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</si>
  <si>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</si>
  <si>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</si>
  <si>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</si>
  <si>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</si>
  <si>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</si>
  <si>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</si>
  <si>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</si>
  <si>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</si>
  <si>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</si>
  <si>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</si>
  <si>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</si>
  <si>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</si>
  <si>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</si>
  <si>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</si>
  <si>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</si>
  <si>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</si>
  <si>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</si>
  <si>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</si>
  <si>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</si>
  <si>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</si>
  <si>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</si>
  <si>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</si>
  <si>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</si>
  <si>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</si>
  <si>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</si>
  <si>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</si>
  <si>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</si>
  <si>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</si>
  <si>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</si>
  <si>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</si>
  <si>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</si>
  <si>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</si>
  <si>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</si>
  <si>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</si>
  <si>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</si>
  <si>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</si>
  <si>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</si>
  <si>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</si>
  <si>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</si>
  <si>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</si>
  <si>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</si>
  <si>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</si>
  <si>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</si>
  <si>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</si>
  <si>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</si>
  <si>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</si>
  <si>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</si>
  <si>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</si>
  <si>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</si>
  <si>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</si>
  <si>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</si>
  <si>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</si>
  <si>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</si>
  <si>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</si>
  <si>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</si>
  <si>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</si>
  <si>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</si>
  <si>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</si>
  <si>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</si>
  <si>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</si>
  <si>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</si>
  <si>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</si>
  <si>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</si>
  <si>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</si>
  <si>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</si>
  <si>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</si>
  <si>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</si>
  <si>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</si>
  <si>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</si>
  <si>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</si>
  <si>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</si>
  <si>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</si>
  <si>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</si>
  <si>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</si>
  <si>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</si>
  <si>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</si>
  <si>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</si>
  <si>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</si>
  <si>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</si>
  <si>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</si>
  <si>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</si>
  <si>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</si>
  <si>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</si>
  <si>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</si>
  <si>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</si>
  <si>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</si>
  <si>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</si>
  <si>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</si>
  <si>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</si>
  <si>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</si>
  <si>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</si>
  <si>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</si>
  <si>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</si>
  <si>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</si>
  <si>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</si>
  <si>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</si>
  <si>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</si>
  <si>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</si>
  <si>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</si>
  <si>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</si>
  <si>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</si>
  <si>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</si>
  <si>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</si>
  <si>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</si>
  <si>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</si>
  <si>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</si>
  <si>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</si>
  <si>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</si>
  <si>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</si>
  <si>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</si>
  <si>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</si>
  <si>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</si>
  <si>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</si>
  <si>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</si>
  <si>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</si>
  <si>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</si>
  <si>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</si>
  <si>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</si>
  <si>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</si>
  <si>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</si>
  <si>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</si>
  <si>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</si>
  <si>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</si>
  <si>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</si>
  <si>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</si>
  <si>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</si>
  <si>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</si>
  <si>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</si>
  <si>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</si>
  <si>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</si>
  <si>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</si>
  <si>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</si>
  <si>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</si>
  <si>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</si>
  <si>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</si>
  <si>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</si>
  <si>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</si>
  <si>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</si>
  <si>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</si>
  <si>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</si>
  <si>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</si>
  <si>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</si>
  <si>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</si>
  <si>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</si>
  <si>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</si>
  <si>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</si>
  <si>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</si>
  <si>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</si>
  <si>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</si>
  <si>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</si>
  <si>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</si>
  <si>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</si>
  <si>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</si>
  <si>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</si>
  <si>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</si>
  <si>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</si>
  <si>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</si>
  <si>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</si>
  <si>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</si>
  <si>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</si>
  <si>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</si>
  <si>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</si>
  <si>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</si>
  <si>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</si>
  <si>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</si>
  <si>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</si>
  <si>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</si>
  <si>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</si>
  <si>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</si>
  <si>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</si>
  <si>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</si>
  <si>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</si>
  <si>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</si>
  <si>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</si>
  <si>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</si>
  <si>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</si>
  <si>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</si>
  <si>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</si>
  <si>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</si>
  <si>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</si>
  <si>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</si>
  <si>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</si>
  <si>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</si>
  <si>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</si>
  <si>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</si>
  <si>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</si>
  <si>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</si>
  <si>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</si>
  <si>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</si>
  <si>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</si>
  <si>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</si>
  <si>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</si>
  <si>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</si>
  <si>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</si>
  <si>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</si>
  <si>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</si>
  <si>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</si>
  <si>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</si>
  <si>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</si>
  <si>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</si>
  <si>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</si>
  <si>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</si>
  <si>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</si>
  <si>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</si>
  <si>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</si>
  <si>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</si>
  <si>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</si>
  <si>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</si>
  <si>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</si>
  <si>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</si>
  <si>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</si>
  <si>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</si>
  <si>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</si>
  <si>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</si>
  <si>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</si>
  <si>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</si>
  <si>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</si>
  <si>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</si>
  <si>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</si>
  <si>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</si>
  <si>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</si>
  <si>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</si>
  <si>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</si>
  <si>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</si>
  <si>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</si>
  <si>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</si>
  <si>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</si>
  <si>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</si>
  <si>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</si>
  <si>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</si>
  <si>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</si>
  <si>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</si>
  <si>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</si>
  <si>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</si>
  <si>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</si>
  <si>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</si>
  <si>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</si>
  <si>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</si>
  <si>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</si>
  <si>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</si>
  <si>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</si>
  <si>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</si>
  <si>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</si>
  <si>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</si>
  <si>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</si>
  <si>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</si>
  <si>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</si>
  <si>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</si>
  <si>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</si>
  <si>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</si>
  <si>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</si>
  <si>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</si>
  <si>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</si>
  <si>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</si>
  <si>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</si>
  <si>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</si>
  <si>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</si>
  <si>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</si>
  <si>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</si>
  <si>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</si>
  <si>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</si>
  <si>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</si>
  <si>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</si>
  <si>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</si>
  <si>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</si>
  <si>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</si>
  <si>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</si>
  <si>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</si>
  <si>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</si>
  <si>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</si>
  <si>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</si>
  <si>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</si>
  <si>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</si>
  <si>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</si>
  <si>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</si>
  <si>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</si>
  <si>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</si>
  <si>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</si>
  <si>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</si>
  <si>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</si>
  <si>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</si>
  <si>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</si>
  <si>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</si>
  <si>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</si>
  <si>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</si>
  <si>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</si>
  <si>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</si>
  <si>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</si>
  <si>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</si>
  <si>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</si>
  <si>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</si>
  <si>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</si>
  <si>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</si>
  <si>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</si>
  <si>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</si>
  <si>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</si>
  <si>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</si>
  <si>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</si>
  <si>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</si>
  <si>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</si>
  <si>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</si>
  <si>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</si>
  <si>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</si>
  <si>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</si>
  <si>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</si>
  <si>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</si>
  <si>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</si>
  <si>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</si>
  <si>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</si>
  <si>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</si>
  <si>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</si>
  <si>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</si>
  <si>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</si>
  <si>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</si>
  <si>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</si>
  <si>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</si>
  <si>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</si>
  <si>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</si>
  <si>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</si>
  <si>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</si>
  <si>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</si>
  <si>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</si>
  <si>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</si>
  <si>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</si>
  <si>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</si>
  <si>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</si>
  <si>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</si>
  <si>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</si>
  <si>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</si>
  <si>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</si>
  <si>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</si>
  <si>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</si>
  <si>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</si>
  <si>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</si>
  <si>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</si>
  <si>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</si>
  <si>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</si>
  <si>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</si>
  <si>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</si>
  <si>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</si>
  <si>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</si>
  <si>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</si>
  <si>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</si>
  <si>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</si>
  <si>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</si>
  <si>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</si>
  <si>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</si>
  <si>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</si>
  <si>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</si>
  <si>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</si>
  <si>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</si>
  <si>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</si>
  <si>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</si>
  <si>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</si>
  <si>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</si>
  <si>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</si>
  <si>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</si>
  <si>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</si>
  <si>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</si>
  <si>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</si>
  <si>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</si>
  <si>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</si>
  <si>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</si>
  <si>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</si>
  <si>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</si>
  <si>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</si>
  <si>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</si>
  <si>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</si>
  <si>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</si>
  <si>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</si>
  <si>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</si>
  <si>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</si>
  <si>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</si>
  <si>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</si>
  <si>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</si>
  <si>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</si>
  <si>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</si>
  <si>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</si>
  <si>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</si>
  <si>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</si>
  <si>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</si>
  <si>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</si>
  <si>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</si>
  <si>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</si>
  <si>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</si>
  <si>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</si>
  <si>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</si>
  <si>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</si>
  <si>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</si>
  <si>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</si>
  <si>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</si>
  <si>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</si>
  <si>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</si>
  <si>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</si>
  <si>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</si>
  <si>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</si>
  <si>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</si>
  <si>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</si>
  <si>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</si>
  <si>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</si>
  <si>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</si>
  <si>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</si>
  <si>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</si>
  <si>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</si>
  <si>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</si>
  <si>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</si>
  <si>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</si>
  <si>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</si>
  <si>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</si>
  <si>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</si>
  <si>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</si>
  <si>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</si>
  <si>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</si>
  <si>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</si>
  <si>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</si>
  <si>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</si>
  <si>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</si>
  <si>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</si>
  <si>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</si>
  <si>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</si>
  <si>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</si>
  <si>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</si>
  <si>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</si>
  <si>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</si>
  <si>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</si>
  <si>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</si>
  <si>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</si>
  <si>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</si>
  <si>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</si>
  <si>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</si>
  <si>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</si>
  <si>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</si>
  <si>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</si>
  <si>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</si>
  <si>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</si>
  <si>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</si>
  <si>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</si>
  <si>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</si>
  <si>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</si>
  <si>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</si>
  <si>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</si>
  <si>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</si>
  <si>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</si>
  <si>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</si>
  <si>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</si>
  <si>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</si>
  <si>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</si>
  <si>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</si>
  <si>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</si>
  <si>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</si>
  <si>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</si>
  <si>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</si>
  <si>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</si>
  <si>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</si>
  <si>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</si>
  <si>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</si>
  <si>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</si>
  <si>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</si>
  <si>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</si>
  <si>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</si>
  <si>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</si>
  <si>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</si>
  <si>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</si>
  <si>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</si>
  <si>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</si>
  <si>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</si>
  <si>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</si>
  <si>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</si>
  <si>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</si>
  <si>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</si>
  <si>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</si>
  <si>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</si>
  <si>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</si>
  <si>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</si>
  <si>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</si>
  <si>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</si>
  <si>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</si>
  <si>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</si>
  <si>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</si>
  <si>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</si>
  <si>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</si>
  <si>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</si>
  <si>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</si>
  <si>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</si>
  <si>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</si>
  <si>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</si>
  <si>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</si>
  <si>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</si>
  <si>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</si>
  <si>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</si>
  <si>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</si>
  <si>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</si>
  <si>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</si>
  <si>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</si>
  <si>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</si>
  <si>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</si>
  <si>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</si>
  <si>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</si>
  <si>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</si>
  <si>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</si>
  <si>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</si>
  <si>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</si>
  <si>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</si>
  <si>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</si>
  <si>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</si>
  <si>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</si>
  <si>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</si>
  <si>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</si>
  <si>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</si>
  <si>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</si>
  <si>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</si>
  <si>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</si>
  <si>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</si>
  <si>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</si>
  <si>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</si>
  <si>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</si>
  <si>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</si>
  <si>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</si>
  <si>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</si>
  <si>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</si>
  <si>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</si>
  <si>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</si>
  <si>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</si>
  <si>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</si>
  <si>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</si>
  <si>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</si>
  <si>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</si>
  <si>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</si>
  <si>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</si>
  <si>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</si>
  <si>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</si>
  <si>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</si>
  <si>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</si>
  <si>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</si>
  <si>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</si>
  <si>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</si>
  <si>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</si>
  <si>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</si>
  <si>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</si>
  <si>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</si>
  <si>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</si>
  <si>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</si>
  <si>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</si>
  <si>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</si>
  <si>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</si>
  <si>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</si>
  <si>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</si>
  <si>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</si>
  <si>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</si>
  <si>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</si>
  <si>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</si>
  <si>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</si>
  <si>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</si>
  <si>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</si>
  <si>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</si>
  <si>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</si>
  <si>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</si>
  <si>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</si>
  <si>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</si>
  <si>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</si>
  <si>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</si>
  <si>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</si>
  <si>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</si>
  <si>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</si>
  <si>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</si>
  <si>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</si>
  <si>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</si>
  <si>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</si>
  <si>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</si>
  <si>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</si>
  <si>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</si>
  <si>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</si>
  <si>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</si>
  <si>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</si>
  <si>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</si>
  <si>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</si>
  <si>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</si>
  <si>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</si>
  <si>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</si>
  <si>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</si>
  <si>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</si>
  <si>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</si>
  <si>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</si>
  <si>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</si>
  <si>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</si>
  <si>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</si>
  <si>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</si>
  <si>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</si>
  <si>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</si>
  <si>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</si>
  <si>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</si>
  <si>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</si>
  <si>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</si>
  <si>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</si>
  <si>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</si>
  <si>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</si>
  <si>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</si>
  <si>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</si>
  <si>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</si>
  <si>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</si>
  <si>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</si>
  <si>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</si>
  <si>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</si>
  <si>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</si>
  <si>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</si>
  <si>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</si>
  <si>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</si>
  <si>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</si>
  <si>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</si>
  <si>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</si>
  <si>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</si>
  <si>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</si>
  <si>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</si>
  <si>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</si>
  <si>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</si>
  <si>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</si>
  <si>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</si>
  <si>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</si>
  <si>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</si>
  <si>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</si>
  <si>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</si>
  <si>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</si>
  <si>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</si>
  <si>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</si>
  <si>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</si>
  <si>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</si>
  <si>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</si>
  <si>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</si>
  <si>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</si>
  <si>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</si>
  <si>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</si>
  <si>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</si>
  <si>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</si>
  <si>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</si>
  <si>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</si>
  <si>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</si>
  <si>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</si>
  <si>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</si>
  <si>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</si>
  <si>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</si>
  <si>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</si>
  <si>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</si>
  <si>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</si>
  <si>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</si>
  <si>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</si>
  <si>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</si>
  <si>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</si>
  <si>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</si>
  <si>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</si>
  <si>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</si>
  <si>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</si>
  <si>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</si>
  <si>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</si>
  <si>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</si>
  <si>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</si>
  <si>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</si>
  <si>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</si>
  <si>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</si>
  <si>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</si>
  <si>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</si>
  <si>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</si>
  <si>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</si>
  <si>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</si>
  <si>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</si>
  <si>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</si>
  <si>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</si>
  <si>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</si>
  <si>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</si>
  <si>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</si>
  <si>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</si>
  <si>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</si>
  <si>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</si>
  <si>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</si>
  <si>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</si>
  <si>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</si>
  <si>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</si>
  <si>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</si>
  <si>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</si>
  <si>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</si>
  <si>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</si>
  <si>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</si>
  <si>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</si>
  <si>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</si>
  <si>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</si>
  <si>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</si>
  <si>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</si>
  <si>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</si>
  <si>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</si>
  <si>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</si>
  <si>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</si>
  <si>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</si>
  <si>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</si>
  <si>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</si>
  <si>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</si>
  <si>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</si>
  <si>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</si>
  <si>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</si>
  <si>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</si>
  <si>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</si>
  <si>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</si>
  <si>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</si>
  <si>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</si>
  <si>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</si>
  <si>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</si>
  <si>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</si>
  <si>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</si>
  <si>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</si>
  <si>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</si>
  <si>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</si>
  <si>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</si>
  <si>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</si>
  <si>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</si>
  <si>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</si>
  <si>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</si>
  <si>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</si>
  <si>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</si>
  <si>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</si>
  <si>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</si>
  <si>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</si>
  <si>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</si>
  <si>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</si>
  <si>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</si>
  <si>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</si>
  <si>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</si>
  <si>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</si>
  <si>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</si>
  <si>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</si>
  <si>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</si>
  <si>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</si>
  <si>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</si>
  <si>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</si>
  <si>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</si>
  <si>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</si>
  <si>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</si>
  <si>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</si>
  <si>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</si>
  <si>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</si>
  <si>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</si>
  <si>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</si>
  <si>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</si>
  <si>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</si>
  <si>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</si>
  <si>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</si>
  <si>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</si>
  <si>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</si>
  <si>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</si>
  <si>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</si>
  <si>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</si>
  <si>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</si>
  <si>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</si>
  <si>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</si>
  <si>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</si>
  <si>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</si>
  <si>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</si>
  <si>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</si>
  <si>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</si>
  <si>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</si>
  <si>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</si>
  <si>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</si>
  <si>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</si>
  <si>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</si>
  <si>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</si>
  <si>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</si>
  <si>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</si>
  <si>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</si>
  <si>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</si>
  <si>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</si>
  <si>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</si>
  <si>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</si>
  <si>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</si>
  <si>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</si>
  <si>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</si>
  <si>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</si>
  <si>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</si>
  <si>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</si>
  <si>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</si>
  <si>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</si>
  <si>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</si>
  <si>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</si>
  <si>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</si>
  <si>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</si>
  <si>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</si>
  <si>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</si>
  <si>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</si>
  <si>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</si>
  <si>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</si>
  <si>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</si>
  <si>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</si>
  <si>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</si>
  <si>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</si>
  <si>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</si>
  <si>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</si>
  <si>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</si>
  <si>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</si>
  <si>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</si>
  <si>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</si>
  <si>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</si>
  <si>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</si>
  <si>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</si>
  <si>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</si>
  <si>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</si>
  <si>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</si>
  <si>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</si>
  <si>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</si>
  <si>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</si>
  <si>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</si>
  <si>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</si>
  <si>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</si>
  <si>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</si>
  <si>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</si>
  <si>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</si>
  <si>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</si>
  <si>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</si>
  <si>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</si>
  <si>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</si>
  <si>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</si>
  <si>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</si>
  <si>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</si>
  <si>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</si>
  <si>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</si>
  <si>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</si>
  <si>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</si>
  <si>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</si>
  <si>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</si>
  <si>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</si>
  <si>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</si>
  <si>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</si>
  <si>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</si>
  <si>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</si>
  <si>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</si>
  <si>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</si>
  <si>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</si>
  <si>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</si>
  <si>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</si>
  <si>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</si>
  <si>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</si>
  <si>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</si>
  <si>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</si>
  <si>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</si>
  <si>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</si>
  <si>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</si>
  <si>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</si>
  <si>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</si>
  <si>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</si>
  <si>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</si>
  <si>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</si>
  <si>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</si>
  <si>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</si>
  <si>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</si>
  <si>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</si>
  <si>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</si>
  <si>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</si>
  <si>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</si>
  <si>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</si>
  <si>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</si>
  <si>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</si>
  <si>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</si>
  <si>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</si>
  <si>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</si>
  <si>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</si>
  <si>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</si>
  <si>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</si>
  <si>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</si>
  <si>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</si>
  <si>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</si>
  <si>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</si>
  <si>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</si>
  <si>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</si>
  <si>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</si>
  <si>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</si>
  <si>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</si>
  <si>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</si>
  <si>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</si>
  <si>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</si>
  <si>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</si>
  <si>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</si>
  <si>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</si>
  <si>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</si>
  <si>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</si>
  <si>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</si>
  <si>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</si>
  <si>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</si>
  <si>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</si>
  <si>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</si>
  <si>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</si>
  <si>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</si>
  <si>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</si>
  <si>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</si>
  <si>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</si>
  <si>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</si>
  <si>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</si>
  <si>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</si>
  <si>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</si>
  <si>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</si>
  <si>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</si>
  <si>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</si>
  <si>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</si>
  <si>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</si>
  <si>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</si>
  <si>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</si>
  <si>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</si>
  <si>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</si>
  <si>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</si>
  <si>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</si>
  <si>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</si>
  <si>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</si>
  <si>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</si>
  <si>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</si>
  <si>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</si>
  <si>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</si>
  <si>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</si>
  <si>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</si>
  <si>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</si>
  <si>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</si>
  <si>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</si>
  <si>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</si>
  <si>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</si>
  <si>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</si>
  <si>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</si>
  <si>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</si>
  <si>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</si>
  <si>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</si>
  <si>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</si>
  <si>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</si>
  <si>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</si>
  <si>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</si>
  <si>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</si>
  <si>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</si>
  <si>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</si>
  <si>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</si>
  <si>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</si>
  <si>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</si>
  <si>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</si>
  <si>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</si>
  <si>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</si>
  <si>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</si>
  <si>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</si>
  <si>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</si>
  <si>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</si>
  <si>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</si>
  <si>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</si>
  <si>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</si>
  <si>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</si>
  <si>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</si>
  <si>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</si>
  <si>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</si>
  <si>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</si>
  <si>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</si>
  <si>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</si>
  <si>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</si>
  <si>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</si>
  <si>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</si>
  <si>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</si>
  <si>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</si>
  <si>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</si>
  <si>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</si>
  <si>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</si>
  <si>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</si>
  <si>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</si>
  <si>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</si>
  <si>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</si>
  <si>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</si>
  <si>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</si>
  <si>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</si>
  <si>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</si>
  <si>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</si>
  <si>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</si>
  <si>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</si>
  <si>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</si>
  <si>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</si>
  <si>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</si>
  <si>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</si>
  <si>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</si>
  <si>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</si>
  <si>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</si>
  <si>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</si>
  <si>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</si>
  <si>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</si>
  <si>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</si>
  <si>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</si>
  <si>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</si>
  <si>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</si>
  <si>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</si>
  <si>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</si>
  <si>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</si>
  <si>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</si>
  <si>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</si>
  <si>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</si>
  <si>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</si>
  <si>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</si>
  <si>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</si>
  <si>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</si>
  <si>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</si>
  <si>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</si>
  <si>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</si>
  <si>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</si>
  <si>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</si>
  <si>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</si>
  <si>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</si>
  <si>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</si>
  <si>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</si>
  <si>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</si>
  <si>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</si>
  <si>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</si>
  <si>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</si>
  <si>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</si>
  <si>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</si>
  <si>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</si>
  <si>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</si>
  <si>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</si>
  <si>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</si>
  <si>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</si>
  <si>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</si>
  <si>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</si>
  <si>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</si>
  <si>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</si>
  <si>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</si>
  <si>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</si>
  <si>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</si>
  <si>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</si>
  <si>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</si>
  <si>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</si>
  <si>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</si>
  <si>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</si>
  <si>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</si>
  <si>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</si>
  <si>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</si>
  <si>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</si>
  <si>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</si>
  <si>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</si>
  <si>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</si>
  <si>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</si>
  <si>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</si>
  <si>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</si>
  <si>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</si>
  <si>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</si>
  <si>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</si>
  <si>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</si>
  <si>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</si>
  <si>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</si>
  <si>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</si>
  <si>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</si>
  <si>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</si>
  <si>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</si>
  <si>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</si>
  <si>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</si>
  <si>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</si>
  <si>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</si>
  <si>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</si>
  <si>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</si>
  <si>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</si>
  <si>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</si>
  <si>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</si>
  <si>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</si>
  <si>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</si>
  <si>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</si>
  <si>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</si>
  <si>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</si>
  <si>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</si>
  <si>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</si>
  <si>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</si>
  <si>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</si>
  <si>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</si>
  <si>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</si>
  <si>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</si>
  <si>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</si>
  <si>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</si>
  <si>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</si>
  <si>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</si>
  <si>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</si>
  <si>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</si>
  <si>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</si>
  <si>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</si>
  <si>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</si>
  <si>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</si>
  <si>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</si>
  <si>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</si>
  <si>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</si>
  <si>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</si>
  <si>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</si>
  <si>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</si>
  <si>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</si>
  <si>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</si>
  <si>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</si>
  <si>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</si>
  <si>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</si>
  <si>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</si>
  <si>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</si>
  <si>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</si>
  <si>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</si>
  <si>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</si>
  <si>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</si>
  <si>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</si>
  <si>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</si>
  <si>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</si>
  <si>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</si>
  <si>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</si>
  <si>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</si>
  <si>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</si>
  <si>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</si>
  <si>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</si>
  <si>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</si>
  <si>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</si>
  <si>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</si>
  <si>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</si>
  <si>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</si>
  <si>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</si>
  <si>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</si>
  <si>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</si>
  <si>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</si>
  <si>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</si>
  <si>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</si>
  <si>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</si>
  <si>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</si>
  <si>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</si>
  <si>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</si>
  <si>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</si>
  <si>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</si>
  <si>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</si>
  <si>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</si>
  <si>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</si>
  <si>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</si>
  <si>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</si>
  <si>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</si>
  <si>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</si>
  <si>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</si>
  <si>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</si>
  <si>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</si>
  <si>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</si>
  <si>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</si>
  <si>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</si>
  <si>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</si>
  <si>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</si>
  <si>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</si>
  <si>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</si>
  <si>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</si>
  <si>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</si>
  <si>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</si>
  <si>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</si>
  <si>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</si>
  <si>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</si>
  <si>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</si>
  <si>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</si>
  <si>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</si>
  <si>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</si>
  <si>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</si>
  <si>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</si>
  <si>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</si>
  <si>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</si>
  <si>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</si>
  <si>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</si>
  <si>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</si>
  <si>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</si>
  <si>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</si>
  <si>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</si>
  <si>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</si>
  <si>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</si>
  <si>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</si>
  <si>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</si>
  <si>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</si>
  <si>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</si>
  <si>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</si>
  <si>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</si>
  <si>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</si>
  <si>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</si>
  <si>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</si>
  <si>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</si>
  <si>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</si>
  <si>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</si>
  <si>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</si>
  <si>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</si>
  <si>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</si>
  <si>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</si>
  <si>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</si>
  <si>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</si>
  <si>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</si>
  <si>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</si>
  <si>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</si>
  <si>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</si>
  <si>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</si>
  <si>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</si>
  <si>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</si>
  <si>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</si>
  <si>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</si>
  <si>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</si>
  <si>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</si>
  <si>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</si>
  <si>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</si>
  <si>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</si>
  <si>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</si>
  <si>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</si>
  <si>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</si>
  <si>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</si>
  <si>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</si>
  <si>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</si>
  <si>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</si>
  <si>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</si>
  <si>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</si>
  <si>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</si>
  <si>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</si>
  <si>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</si>
  <si>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</si>
  <si>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</si>
  <si>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</si>
  <si>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</si>
  <si>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</si>
  <si>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</si>
  <si>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</si>
  <si>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</si>
  <si>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</si>
  <si>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</si>
  <si>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</si>
  <si>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</si>
  <si>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</si>
  <si>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</si>
  <si>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</si>
  <si>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</si>
  <si>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</si>
  <si>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</si>
  <si>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</si>
  <si>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</si>
  <si>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</si>
  <si>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</si>
  <si>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</si>
  <si>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</si>
  <si>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</si>
  <si>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</si>
  <si>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</si>
  <si>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</si>
  <si>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</si>
  <si>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</si>
  <si>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</si>
  <si>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</si>
  <si>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</si>
  <si>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</si>
  <si>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</si>
  <si>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</si>
  <si>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</si>
  <si>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</si>
  <si>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</si>
  <si>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</si>
  <si>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</si>
  <si>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</si>
  <si>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</si>
  <si>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</si>
  <si>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</si>
  <si>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</si>
  <si>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</si>
  <si>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</si>
  <si>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</si>
  <si>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</si>
  <si>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</si>
  <si>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</si>
  <si>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</si>
  <si>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</si>
  <si>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</si>
  <si>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</si>
  <si>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</si>
  <si>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</si>
  <si>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</si>
  <si>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</si>
  <si>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</si>
  <si>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</si>
  <si>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</si>
  <si>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</si>
  <si>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</si>
  <si>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</si>
  <si>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</si>
  <si>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</si>
  <si>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</si>
  <si>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</si>
  <si>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</si>
  <si>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</si>
  <si>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</si>
  <si>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</si>
  <si>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</si>
  <si>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</si>
  <si>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</si>
  <si>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</si>
  <si>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</si>
  <si>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</si>
  <si>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</si>
  <si>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</si>
  <si>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</si>
  <si>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</si>
  <si>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</si>
  <si>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</si>
  <si>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</si>
  <si>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</si>
  <si>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</si>
  <si>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</si>
  <si>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</si>
  <si>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</si>
  <si>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</si>
  <si>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</si>
  <si>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</si>
  <si>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</si>
  <si>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</si>
  <si>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</si>
  <si>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</si>
  <si>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</si>
  <si>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</si>
  <si>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</si>
  <si>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</si>
  <si>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</si>
  <si>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</si>
  <si>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</si>
  <si>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</si>
  <si>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</si>
  <si>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</si>
  <si>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</si>
  <si>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</si>
  <si>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</si>
  <si>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</si>
  <si>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</si>
  <si>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</si>
  <si>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</si>
  <si>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</si>
  <si>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</si>
  <si>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</si>
  <si>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</si>
  <si>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</si>
  <si>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</si>
  <si>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</si>
  <si>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</si>
  <si>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</si>
  <si>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</si>
  <si>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</si>
  <si>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</si>
  <si>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</si>
  <si>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</si>
  <si>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</si>
  <si>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</si>
  <si>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</si>
  <si>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</si>
  <si>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</si>
  <si>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</si>
  <si>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</si>
  <si>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</si>
  <si>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</si>
  <si>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</si>
  <si>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</si>
  <si>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</si>
  <si>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</si>
  <si>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</si>
  <si>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</si>
  <si>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</si>
  <si>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</si>
  <si>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</si>
  <si>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</si>
  <si>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</si>
  <si>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</si>
  <si>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</si>
  <si>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</si>
  <si>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</si>
  <si>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</si>
  <si>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</si>
  <si>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</si>
  <si>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</si>
  <si>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</si>
  <si>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</si>
  <si>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</si>
  <si>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</si>
  <si>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</si>
  <si>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</si>
  <si>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</si>
  <si>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</si>
  <si>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</si>
  <si>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</si>
  <si>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</si>
  <si>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</si>
  <si>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</si>
  <si>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</si>
  <si>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</si>
  <si>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</si>
  <si>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</si>
  <si>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</si>
  <si>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</si>
  <si>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</si>
  <si>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</si>
  <si>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</si>
  <si>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</si>
  <si>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</si>
  <si>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</si>
  <si>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</si>
  <si>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</si>
  <si>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</si>
  <si>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</si>
  <si>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</si>
  <si>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</si>
  <si>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</si>
  <si>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</si>
  <si>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</si>
  <si>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</si>
  <si>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</si>
  <si>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</si>
  <si>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</si>
  <si>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</si>
  <si>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</si>
  <si>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</si>
  <si>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</si>
  <si>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</si>
  <si>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</si>
  <si>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</si>
  <si>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</si>
  <si>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</si>
  <si>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</si>
  <si>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</si>
  <si>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</si>
  <si>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</si>
  <si>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</si>
  <si>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</si>
  <si>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</si>
  <si>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</si>
  <si>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</si>
  <si>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</si>
  <si>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</si>
  <si>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</si>
  <si>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</si>
  <si>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</si>
  <si>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</si>
  <si>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</si>
  <si>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</si>
  <si>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</si>
  <si>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</si>
  <si>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</si>
  <si>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</si>
  <si>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</si>
  <si>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</si>
  <si>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</si>
  <si>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</si>
  <si>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</si>
  <si>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</si>
  <si>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</si>
  <si>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</si>
  <si>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</si>
  <si>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</si>
  <si>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</si>
  <si>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</si>
  <si>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</si>
  <si>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</si>
  <si>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</si>
  <si>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</si>
  <si>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</si>
  <si>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</si>
  <si>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</si>
  <si>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</si>
  <si>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</si>
  <si>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</si>
  <si>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</si>
  <si>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</si>
  <si>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</si>
  <si>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</si>
  <si>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</si>
  <si>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</si>
  <si>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</si>
  <si>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</si>
  <si>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</si>
  <si>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</si>
  <si>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</si>
  <si>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</si>
  <si>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</si>
  <si>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</si>
  <si>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</si>
  <si>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</si>
  <si>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</si>
  <si>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</si>
  <si>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</si>
  <si>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</si>
  <si>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</si>
  <si>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</si>
  <si>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</si>
  <si>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</si>
  <si>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</si>
  <si>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</si>
  <si>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</si>
  <si>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</si>
  <si>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</si>
  <si>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</si>
  <si>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</si>
  <si>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</si>
  <si>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</si>
  <si>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</si>
  <si>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</si>
  <si>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</si>
  <si>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</si>
  <si>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</si>
  <si>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</si>
  <si>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</si>
  <si>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</si>
  <si>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</si>
  <si>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</si>
  <si>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</si>
  <si>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</si>
  <si>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</si>
  <si>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</si>
  <si>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</si>
  <si>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</si>
  <si>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</si>
  <si>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</si>
  <si>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</si>
  <si>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</si>
  <si>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</si>
  <si>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</si>
  <si>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</si>
  <si>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</si>
  <si>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</si>
  <si>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</si>
  <si>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</si>
  <si>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</si>
  <si>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</si>
  <si>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</si>
  <si>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</si>
  <si>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</si>
  <si>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</si>
  <si>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</si>
  <si>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</si>
  <si>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</si>
  <si>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</si>
  <si>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</si>
  <si>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</si>
  <si>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</si>
  <si>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</si>
  <si>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</si>
  <si>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</si>
  <si>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</si>
  <si>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</si>
  <si>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</si>
  <si>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</si>
  <si>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</si>
  <si>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</si>
  <si>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</si>
  <si>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</si>
  <si>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</si>
  <si>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</si>
  <si>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</si>
  <si>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</si>
  <si>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</si>
  <si>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</si>
  <si>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</si>
  <si>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</si>
  <si>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</si>
  <si>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</si>
  <si>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</si>
  <si>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</si>
  <si>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</si>
  <si>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</si>
  <si>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</si>
  <si>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</si>
  <si>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</si>
  <si>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</si>
  <si>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</si>
  <si>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</si>
  <si>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</si>
  <si>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</si>
  <si>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</si>
  <si>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</si>
  <si>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</si>
  <si>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</si>
  <si>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</si>
  <si>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</si>
  <si>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</si>
  <si>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</si>
  <si>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</si>
  <si>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</si>
  <si>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</si>
  <si>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</si>
  <si>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</si>
  <si>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</si>
  <si>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</si>
  <si>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</si>
  <si>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</si>
  <si>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</si>
  <si>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</si>
  <si>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</si>
  <si>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</si>
  <si>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</si>
  <si>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</si>
  <si>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</si>
  <si>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</si>
  <si>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</si>
  <si>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</si>
  <si>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</si>
  <si>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</si>
  <si>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</si>
  <si>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</si>
  <si>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</si>
  <si>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</si>
  <si>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</si>
  <si>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</si>
  <si>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</si>
  <si>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</si>
  <si>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</si>
  <si>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</si>
  <si>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</si>
  <si>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</si>
  <si>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</si>
  <si>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</si>
  <si>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</si>
  <si>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</si>
  <si>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</si>
  <si>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</si>
  <si>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</si>
  <si>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</si>
  <si>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</si>
  <si>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</si>
  <si>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</si>
  <si>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</si>
  <si>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</si>
  <si>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</si>
  <si>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</si>
  <si>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</si>
  <si>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</si>
  <si>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</si>
  <si>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</si>
  <si>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</si>
  <si>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</si>
  <si>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</si>
  <si>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</si>
  <si>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</si>
  <si>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</si>
  <si>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</si>
  <si>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</si>
  <si>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</si>
  <si>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</si>
  <si>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</si>
  <si>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</si>
  <si>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</si>
  <si>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</si>
  <si>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</si>
  <si>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</si>
  <si>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</si>
  <si>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</si>
  <si>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</si>
  <si>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</si>
  <si>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</si>
  <si>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</si>
  <si>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</si>
  <si>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</si>
  <si>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</si>
  <si>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</si>
  <si>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</si>
  <si>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</si>
  <si>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</si>
  <si>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</si>
  <si>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</si>
  <si>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</si>
  <si>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</si>
  <si>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</si>
  <si>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</si>
  <si>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</si>
  <si>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</si>
  <si>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</si>
  <si>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</si>
  <si>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</si>
  <si>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</si>
  <si>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</si>
  <si>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</si>
  <si>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</si>
  <si>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</si>
  <si>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</si>
  <si>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</si>
  <si>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</si>
  <si>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</si>
  <si>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</si>
  <si>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</si>
  <si>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</si>
  <si>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</si>
  <si>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</si>
  <si>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</si>
  <si>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</si>
  <si>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</si>
  <si>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</si>
  <si>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</si>
  <si>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</si>
  <si>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</si>
  <si>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</si>
  <si>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</si>
  <si>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</si>
  <si>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</si>
  <si>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</si>
  <si>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</si>
  <si>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</si>
  <si>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</si>
  <si>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</si>
  <si>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</si>
  <si>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</si>
  <si>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</si>
  <si>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</si>
  <si>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</si>
  <si>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</si>
  <si>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</si>
  <si>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</si>
  <si>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</si>
  <si>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</si>
  <si>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</si>
  <si>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</si>
  <si>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</si>
  <si>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</si>
  <si>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</si>
  <si>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</si>
  <si>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</si>
  <si>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</si>
  <si>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</si>
  <si>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</si>
  <si>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</si>
  <si>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</si>
  <si>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</si>
  <si>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</si>
  <si>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</si>
  <si>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</si>
  <si>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</si>
  <si>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</si>
  <si>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</si>
  <si>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</si>
  <si>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</si>
  <si>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</si>
  <si>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</si>
  <si>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</si>
  <si>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</si>
  <si>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</si>
  <si>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</si>
  <si>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</si>
  <si>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</si>
  <si>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</si>
  <si>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</si>
  <si>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</si>
  <si>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</si>
  <si>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</si>
  <si>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</si>
  <si>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</si>
  <si>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</si>
  <si>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</si>
  <si>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</si>
  <si>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</si>
  <si>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</si>
  <si>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</si>
  <si>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</si>
  <si>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</si>
  <si>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</si>
  <si>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</si>
  <si>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</si>
  <si>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</si>
  <si>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</si>
  <si>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</si>
  <si>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</si>
  <si>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</si>
  <si>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</si>
  <si>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</si>
  <si>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</si>
  <si>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</si>
  <si>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</si>
  <si>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</si>
  <si>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</si>
  <si>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</si>
  <si>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</si>
  <si>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</si>
  <si>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</si>
  <si>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</si>
  <si>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</si>
  <si>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</si>
  <si>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</si>
  <si>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</si>
  <si>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</si>
  <si>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</si>
  <si>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</si>
  <si>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</si>
  <si>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</si>
  <si>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</si>
  <si>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</si>
  <si>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</si>
  <si>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</si>
  <si>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</si>
  <si>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</si>
  <si>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</si>
  <si>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</si>
  <si>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</si>
  <si>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</si>
  <si>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</si>
  <si>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</si>
  <si>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</si>
  <si>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</si>
  <si>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</si>
  <si>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</si>
  <si>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</si>
  <si>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</si>
  <si>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</si>
  <si>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</si>
  <si>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</si>
  <si>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</si>
  <si>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</si>
  <si>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</si>
  <si>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</si>
  <si>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</si>
  <si>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</si>
  <si>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</si>
  <si>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</si>
  <si>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</si>
  <si>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</si>
  <si>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</si>
  <si>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</si>
  <si>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</si>
  <si>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</si>
  <si>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</si>
  <si>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</si>
  <si>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</si>
  <si>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</si>
  <si>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</si>
  <si>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</si>
  <si>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</si>
  <si>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</si>
  <si>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</si>
  <si>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</si>
  <si>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</si>
  <si>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</si>
  <si>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</si>
  <si>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</si>
  <si>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</si>
  <si>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</si>
  <si>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</si>
  <si>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</si>
  <si>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</si>
  <si>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</si>
  <si>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</si>
  <si>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</si>
  <si>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</si>
  <si>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</si>
  <si>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</si>
  <si>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</si>
  <si>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</si>
  <si>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</si>
  <si>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</si>
  <si>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</si>
  <si>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</si>
  <si>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</si>
  <si>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</si>
  <si>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</si>
  <si>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</si>
  <si>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</si>
  <si>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</si>
  <si>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</si>
  <si>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</si>
  <si>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</si>
  <si>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</si>
  <si>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</si>
  <si>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</si>
  <si>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</si>
  <si>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</si>
  <si>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</si>
  <si>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</si>
  <si>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</si>
  <si>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</si>
  <si>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</si>
  <si>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</si>
  <si>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</si>
  <si>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</si>
  <si>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</si>
  <si>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</si>
  <si>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</si>
  <si>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</si>
  <si>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</si>
  <si>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</si>
  <si>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</si>
  <si>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</si>
  <si>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</si>
  <si>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</si>
  <si>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</si>
  <si>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</si>
  <si>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</si>
  <si>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</si>
  <si>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</si>
  <si>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</si>
  <si>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</si>
  <si>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</si>
  <si>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</si>
  <si>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</si>
  <si>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</si>
  <si>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</si>
  <si>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</si>
  <si>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</si>
  <si>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</si>
  <si>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</si>
  <si>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</si>
  <si>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</si>
  <si>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</si>
  <si>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</si>
  <si>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</si>
  <si>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</si>
  <si>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</si>
  <si>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</si>
  <si>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</si>
  <si>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</si>
  <si>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</si>
  <si>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</si>
  <si>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</si>
  <si>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</si>
  <si>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</si>
  <si>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</si>
  <si>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</si>
  <si>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</si>
  <si>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</si>
  <si>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</si>
  <si>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</si>
  <si>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</si>
  <si>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</si>
  <si>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</si>
  <si>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</si>
  <si>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</si>
  <si>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</si>
  <si>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</si>
  <si>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</si>
  <si>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</si>
  <si>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</si>
  <si>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</si>
  <si>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</si>
  <si>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</si>
  <si>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</si>
  <si>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</si>
  <si>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</si>
  <si>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</si>
  <si>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</si>
  <si>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</si>
  <si>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</si>
  <si>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</si>
  <si>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</si>
  <si>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</si>
  <si>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</si>
  <si>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</si>
  <si>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</si>
  <si>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</si>
  <si>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</si>
  <si>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</si>
  <si>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</si>
  <si>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</si>
  <si>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</si>
  <si>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</si>
  <si>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</si>
  <si>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</si>
  <si>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</si>
  <si>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</si>
  <si>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</si>
  <si>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</si>
  <si>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</si>
  <si>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</si>
  <si>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</si>
  <si>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</si>
  <si>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</si>
  <si>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</si>
  <si>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</si>
  <si>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</si>
  <si>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</si>
  <si>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</si>
  <si>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</si>
  <si>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</si>
  <si>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</si>
  <si>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</si>
  <si>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</si>
  <si>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</si>
  <si>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</si>
  <si>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</si>
  <si>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</si>
  <si>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</si>
  <si>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</si>
  <si>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</si>
  <si>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</si>
  <si>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</si>
  <si>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</si>
  <si>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</si>
  <si>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</si>
  <si>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</si>
  <si>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</si>
  <si>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</si>
  <si>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</si>
  <si>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</si>
  <si>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</si>
  <si>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</si>
  <si>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</si>
  <si>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</si>
  <si>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</si>
  <si>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</si>
  <si>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</si>
  <si>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</si>
  <si>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</si>
  <si>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</si>
  <si>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</si>
  <si>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</si>
  <si>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</si>
  <si>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</si>
  <si>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</si>
  <si>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</si>
  <si>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</si>
  <si>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</si>
  <si>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</si>
  <si>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</si>
  <si>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</si>
  <si>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</si>
  <si>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</si>
  <si>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</si>
  <si>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</si>
  <si>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</si>
  <si>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</si>
  <si>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</si>
  <si>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</si>
  <si>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</si>
  <si>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</si>
  <si>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</si>
  <si>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</si>
  <si>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</si>
  <si>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</si>
  <si>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</si>
  <si>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</si>
  <si>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</si>
  <si>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</si>
  <si>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</si>
  <si>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</si>
  <si>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</si>
  <si>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</si>
  <si>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</si>
  <si>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</si>
  <si>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</si>
  <si>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</si>
  <si>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</si>
  <si>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</si>
  <si>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</si>
  <si>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</si>
  <si>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</si>
  <si>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</si>
  <si>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</si>
  <si>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</si>
  <si>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</si>
  <si>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</si>
  <si>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</si>
  <si>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</si>
  <si>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</si>
  <si>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</si>
  <si>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</si>
  <si>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</si>
  <si>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</si>
  <si>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</si>
  <si>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</si>
  <si>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</si>
  <si>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</si>
  <si>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</si>
  <si>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</si>
  <si>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</si>
  <si>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</si>
  <si>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</si>
  <si>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</si>
  <si>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</si>
  <si>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</si>
  <si>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</si>
  <si>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</si>
  <si>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</si>
  <si>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</si>
  <si>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</si>
  <si>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</si>
  <si>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</si>
  <si>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</si>
  <si>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</si>
  <si>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</si>
  <si>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</si>
  <si>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</si>
  <si>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</si>
  <si>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</si>
  <si>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</si>
  <si>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</si>
  <si>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</si>
  <si>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</si>
  <si>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</si>
  <si>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</si>
  <si>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</si>
  <si>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</si>
  <si>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</si>
  <si>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</si>
  <si>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</si>
  <si>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</si>
  <si>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</si>
  <si>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</si>
  <si>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</si>
  <si>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</si>
  <si>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</si>
  <si>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</si>
  <si>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</si>
  <si>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</si>
  <si>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</si>
  <si>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</si>
  <si>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</si>
  <si>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</si>
  <si>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</si>
  <si>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</si>
  <si>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</si>
  <si>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</si>
  <si>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</si>
  <si>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</si>
  <si>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</si>
  <si>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</si>
  <si>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</si>
  <si>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</si>
  <si>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</si>
  <si>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</si>
  <si>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</si>
  <si>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</si>
  <si>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</si>
  <si>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</si>
  <si>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</si>
  <si>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</si>
  <si>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</si>
  <si>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</si>
  <si>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</si>
  <si>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</si>
  <si>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</si>
  <si>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</si>
  <si>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</si>
  <si>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</si>
  <si>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</si>
  <si>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</si>
  <si>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</si>
  <si>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</si>
  <si>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</si>
  <si>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</si>
  <si>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</si>
  <si>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</si>
  <si>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</si>
  <si>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</si>
  <si>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</si>
  <si>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</si>
  <si>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</si>
  <si>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</si>
  <si>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</si>
  <si>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</si>
  <si>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</si>
  <si>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</si>
  <si>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</si>
  <si>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</si>
  <si>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</si>
  <si>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</si>
  <si>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</si>
  <si>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</si>
  <si>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</si>
  <si>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</si>
  <si>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</si>
  <si>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</si>
  <si>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</si>
  <si>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</si>
  <si>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</si>
  <si>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</si>
  <si>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</si>
  <si>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</si>
  <si>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</si>
  <si>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</si>
  <si>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</si>
  <si>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</si>
  <si>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</si>
  <si>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</si>
  <si>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</si>
  <si>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</si>
  <si>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</si>
  <si>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</si>
  <si>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</si>
  <si>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</si>
  <si>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</si>
  <si>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</si>
  <si>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</si>
  <si>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</si>
  <si>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</si>
  <si>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</si>
  <si>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</si>
  <si>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</si>
  <si>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</si>
  <si>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</si>
  <si>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</si>
  <si>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</si>
  <si>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</si>
  <si>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</si>
  <si>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</si>
  <si>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</si>
  <si>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</si>
  <si>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</si>
  <si>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</si>
  <si>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</si>
  <si>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</si>
  <si>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</si>
  <si>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</si>
  <si>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</si>
  <si>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</si>
  <si>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</si>
  <si>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</si>
  <si>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</si>
  <si>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</si>
  <si>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</si>
  <si>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</si>
  <si>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</si>
  <si>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</si>
  <si>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</si>
  <si>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</si>
  <si>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</si>
  <si>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</si>
  <si>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</si>
  <si>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</si>
  <si>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</si>
  <si>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</si>
  <si>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</si>
  <si>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</si>
  <si>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</si>
  <si>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</si>
  <si>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</si>
  <si>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</si>
  <si>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</si>
  <si>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</si>
  <si>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</si>
  <si>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</si>
  <si>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</si>
  <si>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</si>
  <si>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</si>
  <si>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</si>
  <si>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</si>
  <si>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</si>
  <si>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</si>
  <si>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</si>
  <si>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</si>
  <si>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</si>
  <si>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</si>
  <si>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</si>
  <si>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</si>
  <si>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</si>
  <si>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</si>
  <si>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</si>
  <si>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</si>
  <si>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</si>
  <si>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</si>
  <si>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</si>
  <si>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</si>
  <si>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</si>
  <si>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</si>
  <si>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</si>
  <si>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</si>
  <si>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</si>
  <si>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</si>
  <si>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</si>
  <si>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</si>
  <si>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</si>
  <si>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</si>
  <si>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</si>
  <si>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</si>
  <si>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</si>
  <si>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</si>
  <si>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</si>
  <si>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</si>
  <si>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</si>
  <si>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</si>
  <si>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</si>
  <si>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</si>
  <si>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</si>
  <si>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</si>
  <si>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</si>
  <si>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</si>
  <si>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</si>
  <si>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</si>
  <si>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</si>
  <si>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</si>
  <si>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</si>
  <si>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</si>
  <si>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</si>
  <si>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</si>
  <si>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</si>
  <si>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</si>
  <si>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</si>
  <si>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</si>
  <si>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</si>
  <si>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</si>
  <si>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</si>
  <si>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</si>
  <si>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</si>
  <si>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</si>
  <si>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</si>
  <si>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</si>
  <si>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</si>
  <si>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</si>
  <si>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</si>
  <si>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</si>
  <si>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</si>
  <si>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</si>
  <si>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</si>
  <si>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</si>
  <si>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</si>
  <si>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</si>
  <si>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</si>
  <si>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</si>
  <si>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</si>
  <si>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</si>
  <si>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</si>
  <si>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</si>
  <si>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</si>
  <si>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</si>
  <si>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</si>
  <si>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</si>
  <si>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</si>
  <si>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</si>
  <si>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</si>
  <si>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</si>
  <si>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</si>
  <si>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</si>
  <si>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</si>
  <si>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</si>
  <si>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</si>
  <si>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</si>
  <si>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</si>
  <si>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</si>
  <si>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</si>
  <si>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</si>
  <si>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</si>
  <si>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</si>
  <si>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</si>
  <si>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</si>
  <si>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</si>
  <si>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</si>
  <si>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</si>
  <si>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</si>
  <si>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</si>
  <si>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</si>
  <si>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</si>
  <si>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</si>
  <si>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</si>
  <si>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</si>
  <si>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</si>
  <si>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</si>
  <si>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</si>
  <si>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</si>
  <si>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</si>
  <si>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</si>
  <si>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</si>
  <si>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</si>
  <si>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</si>
  <si>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</si>
  <si>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</si>
  <si>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</si>
  <si>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</si>
  <si>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</si>
  <si>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</si>
  <si>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</si>
  <si>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</si>
  <si>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</si>
  <si>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</si>
  <si>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</si>
  <si>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</si>
  <si>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</si>
  <si>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</si>
  <si>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</si>
  <si>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</si>
  <si>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</si>
  <si>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</si>
  <si>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</si>
  <si>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</si>
  <si>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</si>
  <si>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</si>
  <si>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</si>
  <si>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</si>
  <si>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</si>
  <si>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</si>
  <si>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</si>
  <si>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</si>
  <si>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</si>
  <si>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</si>
  <si>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</si>
  <si>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</si>
  <si>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</si>
  <si>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</si>
  <si>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</si>
  <si>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</si>
  <si>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</si>
  <si>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</si>
  <si>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</si>
  <si>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</si>
  <si>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</si>
  <si>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</si>
  <si>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</si>
  <si>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</si>
  <si>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</si>
  <si>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</si>
  <si>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</si>
  <si>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</si>
  <si>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</si>
  <si>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</si>
  <si>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</si>
  <si>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</si>
  <si>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</si>
  <si>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</si>
  <si>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</si>
  <si>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</si>
  <si>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</si>
  <si>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</si>
  <si>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</si>
  <si>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</si>
  <si>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</si>
  <si>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</si>
  <si>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</si>
  <si>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</si>
  <si>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</si>
  <si>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</si>
  <si>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</si>
  <si>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</si>
  <si>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</si>
  <si>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</si>
  <si>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</si>
  <si>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</si>
  <si>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</si>
  <si>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</si>
  <si>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</si>
  <si>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</si>
  <si>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</si>
  <si>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</si>
  <si>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</si>
  <si>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</si>
  <si>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</si>
  <si>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</si>
  <si>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</si>
  <si>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</si>
  <si>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</si>
  <si>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</si>
  <si>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</si>
  <si>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</si>
  <si>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</si>
  <si>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</si>
  <si>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</si>
  <si>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</si>
  <si>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</si>
  <si>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</si>
  <si>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</si>
  <si>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</si>
  <si>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</si>
  <si>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</si>
  <si>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</si>
  <si>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</si>
  <si>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</si>
  <si>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</si>
  <si>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</si>
  <si>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</si>
  <si>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</si>
  <si>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</si>
  <si>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</si>
  <si>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</si>
  <si>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</si>
  <si>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</si>
  <si>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</si>
  <si>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</si>
  <si>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</si>
  <si>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</si>
  <si>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</si>
  <si>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</si>
  <si>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</si>
  <si>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</si>
  <si>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</si>
  <si>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</si>
  <si>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</si>
  <si>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</si>
  <si>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</si>
  <si>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</si>
  <si>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</si>
  <si>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</si>
  <si>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</si>
  <si>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</si>
  <si>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</si>
  <si>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</si>
  <si>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</si>
  <si>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</si>
  <si>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</si>
  <si>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</si>
  <si>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</si>
  <si>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</si>
  <si>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</si>
  <si>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</si>
  <si>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</si>
  <si>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</si>
  <si>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</si>
  <si>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</si>
  <si>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</si>
  <si>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</si>
  <si>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</si>
  <si>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</si>
  <si>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</si>
  <si>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</si>
  <si>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</si>
  <si>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</si>
  <si>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</si>
  <si>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</si>
  <si>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</si>
  <si>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</si>
  <si>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</si>
  <si>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</si>
  <si>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</si>
  <si>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</si>
  <si>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</si>
  <si>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</si>
  <si>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</si>
  <si>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</si>
  <si>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</si>
  <si>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</si>
  <si>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</si>
  <si>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</si>
  <si>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</si>
  <si>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</si>
  <si>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</si>
  <si>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</si>
  <si>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</si>
  <si>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</si>
  <si>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</si>
  <si>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</si>
  <si>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</si>
  <si>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</si>
  <si>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</si>
  <si>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</si>
  <si>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</si>
  <si>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</si>
  <si>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</si>
  <si>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</si>
  <si>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</si>
  <si>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</si>
  <si>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</si>
  <si>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</si>
  <si>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</si>
  <si>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</si>
  <si>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</si>
  <si>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</si>
  <si>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</si>
  <si>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</si>
  <si>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</si>
  <si>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</si>
  <si>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</si>
  <si>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</si>
  <si>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</si>
  <si>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</si>
  <si>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</si>
  <si>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</si>
  <si>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</si>
  <si>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</si>
  <si>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</si>
  <si>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</si>
  <si>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</si>
  <si>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</si>
  <si>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</si>
  <si>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</si>
  <si>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</si>
  <si>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</si>
  <si>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</si>
  <si>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</si>
  <si>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</si>
  <si>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</si>
  <si>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</si>
  <si>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</si>
  <si>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</si>
  <si>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</si>
  <si>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</si>
  <si>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</si>
  <si>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</si>
  <si>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</si>
  <si>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</si>
  <si>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</si>
  <si>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</si>
  <si>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</si>
  <si>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</si>
  <si>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</si>
  <si>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</si>
  <si>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</si>
  <si>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</si>
  <si>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</si>
  <si>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</si>
  <si>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</si>
  <si>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</si>
  <si>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</si>
  <si>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</si>
  <si>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</si>
  <si>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</si>
  <si>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</si>
  <si>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</si>
  <si>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</si>
  <si>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</si>
  <si>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</si>
  <si>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</si>
  <si>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</si>
  <si>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</si>
  <si>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</si>
  <si>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</si>
  <si>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</si>
  <si>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</si>
  <si>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</si>
  <si>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</si>
  <si>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</si>
  <si>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</si>
  <si>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</si>
  <si>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</si>
  <si>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</si>
  <si>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</si>
  <si>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</si>
  <si>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</si>
  <si>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</si>
  <si>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</si>
  <si>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</si>
  <si>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</si>
  <si>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</si>
  <si>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</si>
  <si>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</si>
  <si>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</si>
  <si>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</si>
  <si>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</si>
  <si>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</si>
  <si>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</si>
  <si>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</si>
  <si>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</si>
  <si>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</si>
  <si>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</si>
  <si>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</si>
  <si>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</si>
  <si>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</si>
  <si>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</si>
  <si>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</si>
  <si>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</si>
  <si>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</si>
  <si>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</si>
  <si>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</si>
  <si>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</si>
  <si>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</si>
  <si>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</si>
  <si>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</si>
  <si>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</si>
  <si>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</si>
  <si>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</si>
  <si>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</si>
  <si>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</si>
  <si>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</si>
  <si>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</si>
  <si>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</si>
  <si>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</si>
  <si>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</si>
  <si>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</si>
  <si>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</si>
  <si>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</si>
  <si>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</si>
  <si>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</si>
  <si>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</si>
  <si>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</si>
  <si>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</si>
  <si>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</si>
  <si>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</si>
  <si>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</si>
  <si>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</si>
  <si>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</si>
  <si>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</si>
  <si>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</si>
  <si>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</si>
  <si>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</si>
  <si>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</si>
  <si>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</si>
  <si>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</si>
  <si>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</si>
  <si>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</si>
  <si>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</si>
  <si>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</si>
  <si>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</si>
  <si>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</si>
  <si>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</si>
  <si>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</si>
  <si>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</si>
  <si>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</si>
  <si>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</si>
  <si>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</si>
  <si>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</si>
  <si>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</si>
  <si>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</si>
  <si>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</si>
  <si>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</si>
  <si>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</si>
  <si>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</si>
  <si>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</si>
  <si>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</si>
  <si>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</si>
  <si>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</si>
  <si>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</si>
  <si>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</si>
  <si>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</si>
  <si>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</si>
  <si>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</si>
  <si>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</si>
  <si>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</si>
  <si>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</si>
  <si>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</si>
  <si>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</si>
  <si>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</si>
  <si>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</si>
  <si>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</si>
  <si>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</si>
  <si>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</si>
  <si>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</si>
  <si>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</si>
  <si>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</si>
  <si>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</si>
  <si>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</si>
  <si>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</si>
  <si>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</si>
  <si>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</si>
  <si>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</si>
  <si>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</si>
  <si>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</si>
  <si>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</si>
  <si>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</si>
  <si>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</si>
  <si>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</si>
  <si>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</si>
  <si>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</si>
  <si>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</si>
  <si>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</si>
  <si>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</si>
  <si>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</si>
  <si>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</si>
  <si>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</si>
  <si>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</si>
  <si>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</si>
  <si>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</si>
  <si>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</si>
  <si>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</si>
  <si>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</si>
  <si>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</si>
  <si>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</si>
  <si>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</si>
  <si>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</si>
  <si>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</si>
  <si>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</si>
  <si>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</si>
  <si>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</si>
  <si>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</si>
  <si>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</si>
  <si>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</si>
  <si>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</si>
  <si>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</si>
  <si>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</si>
  <si>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</si>
  <si>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</si>
  <si>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</si>
  <si>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</si>
  <si>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</si>
  <si>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</si>
  <si>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</si>
  <si>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</si>
  <si>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</si>
  <si>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</si>
  <si>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</si>
  <si>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</si>
  <si>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</si>
  <si>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</si>
  <si>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</si>
  <si>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</si>
  <si>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</si>
  <si>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</si>
  <si>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</si>
  <si>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</si>
  <si>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</si>
  <si>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</si>
  <si>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</si>
  <si>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</si>
  <si>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</si>
  <si>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</si>
  <si>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</si>
  <si>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</si>
  <si>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</si>
  <si>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</si>
  <si>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</si>
  <si>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</si>
  <si>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</si>
  <si>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</si>
  <si>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</si>
  <si>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</si>
  <si>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</si>
  <si>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</si>
  <si>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</si>
  <si>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</si>
  <si>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</si>
  <si>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</si>
  <si>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</si>
  <si>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</si>
  <si>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</si>
  <si>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</si>
  <si>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</si>
  <si>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</si>
  <si>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</si>
  <si>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</si>
  <si>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</si>
  <si>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</si>
  <si>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</si>
  <si>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</si>
  <si>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</si>
  <si>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</si>
  <si>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</si>
  <si>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</si>
  <si>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</si>
  <si>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</si>
  <si>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</si>
  <si>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</si>
  <si>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</si>
  <si>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</si>
  <si>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</si>
  <si>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</si>
  <si>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</si>
  <si>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</si>
  <si>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</si>
  <si>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</si>
  <si>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</si>
  <si>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</si>
  <si>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</si>
  <si>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</si>
  <si>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</si>
  <si>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</si>
  <si>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</si>
  <si>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</si>
  <si>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</si>
  <si>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</si>
  <si>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</si>
  <si>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</si>
  <si>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</si>
  <si>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</si>
  <si>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</si>
  <si>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</si>
  <si>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</si>
  <si>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</si>
  <si>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</si>
  <si>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</si>
  <si>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</si>
  <si>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</si>
  <si>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</si>
  <si>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</si>
  <si>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</si>
  <si>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</si>
  <si>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</si>
  <si>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</si>
  <si>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</si>
  <si>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</si>
  <si>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</si>
  <si>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</si>
  <si>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</si>
  <si>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</si>
  <si>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</si>
  <si>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</si>
  <si>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</si>
  <si>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</si>
  <si>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</si>
  <si>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</si>
  <si>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</si>
  <si>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</si>
  <si>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</si>
  <si>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</si>
  <si>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</si>
  <si>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</si>
  <si>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</si>
  <si>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</si>
  <si>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</si>
  <si>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</si>
  <si>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</si>
  <si>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</si>
  <si>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</si>
  <si>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</si>
  <si>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</si>
  <si>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</si>
  <si>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</si>
  <si>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</si>
  <si>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</si>
  <si>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</si>
  <si>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</si>
  <si>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</si>
  <si>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</si>
  <si>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</si>
  <si>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</si>
  <si>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</si>
  <si>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</si>
  <si>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</si>
  <si>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</si>
  <si>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</si>
  <si>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</si>
  <si>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</si>
  <si>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</si>
  <si>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</si>
  <si>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</si>
  <si>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</si>
  <si>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</si>
  <si>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</si>
  <si>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</si>
  <si>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</si>
  <si>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</si>
  <si>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</si>
  <si>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</si>
  <si>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</si>
  <si>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</si>
  <si>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</si>
  <si>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</si>
  <si>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</si>
  <si>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</si>
  <si>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</si>
  <si>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</si>
  <si>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</si>
  <si>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</si>
  <si>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</si>
  <si>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</si>
  <si>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</si>
  <si>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</si>
  <si>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</si>
  <si>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</si>
  <si>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</si>
  <si>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</si>
  <si>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</si>
  <si>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</si>
  <si>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</si>
  <si>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</si>
  <si>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</si>
  <si>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</si>
  <si>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</si>
  <si>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</si>
  <si>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</si>
  <si>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</si>
  <si>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</si>
  <si>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</si>
  <si>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</si>
  <si>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</si>
  <si>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</si>
  <si>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</si>
  <si>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</si>
  <si>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</si>
  <si>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</si>
  <si>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</si>
  <si>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</si>
  <si>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</si>
  <si>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</si>
  <si>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</si>
  <si>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</si>
  <si>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</si>
  <si>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</si>
  <si>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</si>
  <si>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</si>
  <si>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</si>
  <si>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</si>
  <si>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</si>
  <si>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</si>
  <si>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</si>
  <si>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</si>
  <si>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</si>
  <si>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</si>
  <si>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</si>
  <si>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</si>
  <si>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</si>
  <si>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</si>
  <si>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</si>
  <si>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</si>
  <si>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</si>
  <si>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</si>
  <si>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</si>
  <si>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</si>
  <si>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</si>
  <si>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</si>
  <si>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</si>
  <si>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</si>
  <si>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</si>
  <si>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</si>
  <si>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</si>
  <si>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</si>
  <si>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</si>
  <si>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</si>
  <si>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</si>
  <si>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</si>
  <si>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</si>
  <si>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</si>
  <si>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</si>
  <si>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</si>
  <si>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</si>
  <si>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</si>
  <si>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</si>
  <si>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</si>
  <si>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</si>
  <si>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</si>
  <si>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</si>
  <si>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</si>
  <si>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</si>
  <si>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</si>
  <si>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</si>
  <si>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</si>
  <si>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</si>
  <si>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</si>
  <si>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</si>
  <si>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</si>
  <si>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</si>
  <si>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</si>
  <si>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</si>
  <si>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</si>
  <si>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</si>
  <si>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</si>
  <si>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</si>
  <si>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</si>
  <si>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</si>
  <si>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</si>
  <si>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</si>
  <si>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</si>
  <si>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</si>
  <si>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</si>
  <si>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</si>
  <si>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</si>
  <si>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</si>
  <si>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</si>
  <si>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</si>
  <si>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</si>
  <si>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</si>
  <si>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</si>
  <si>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</si>
  <si>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</si>
  <si>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</si>
  <si>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</si>
  <si>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</si>
  <si>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</si>
  <si>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</si>
  <si>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</si>
  <si>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</si>
  <si>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</si>
  <si>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</si>
  <si>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</si>
  <si>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</si>
  <si>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</si>
  <si>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</si>
  <si>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</si>
  <si>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</si>
  <si>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</si>
  <si>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</si>
  <si>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</si>
  <si>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</si>
  <si>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</si>
  <si>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</si>
  <si>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</si>
  <si>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</si>
  <si>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</si>
  <si>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</si>
  <si>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</si>
  <si>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</si>
  <si>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</si>
  <si>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</si>
  <si>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</si>
  <si>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</si>
  <si>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</si>
  <si>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</si>
  <si>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</si>
  <si>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</si>
  <si>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</si>
  <si>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</si>
  <si>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</si>
  <si>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</si>
  <si>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</si>
  <si>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</si>
  <si>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</si>
  <si>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</si>
  <si>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</si>
  <si>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</si>
  <si>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</si>
  <si>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</si>
  <si>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</si>
  <si>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</si>
  <si>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</si>
  <si>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</si>
  <si>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</si>
  <si>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</si>
  <si>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</si>
  <si>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</si>
  <si>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</si>
  <si>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</si>
  <si>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</si>
  <si>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</si>
  <si>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</si>
  <si>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</si>
  <si>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</si>
  <si>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</si>
  <si>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</si>
  <si>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</si>
  <si>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</si>
  <si>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</si>
  <si>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</si>
  <si>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</si>
  <si>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</si>
  <si>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</si>
  <si>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</si>
  <si>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</si>
  <si>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</si>
  <si>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</si>
  <si>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</si>
  <si>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</si>
  <si>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</si>
  <si>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</si>
  <si>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</si>
  <si>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</si>
  <si>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</si>
  <si>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</si>
  <si>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</si>
  <si>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</si>
  <si>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</si>
  <si>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</si>
  <si>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</si>
  <si>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</si>
  <si>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</si>
  <si>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</si>
  <si>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</si>
  <si>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</si>
  <si>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</si>
  <si>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</si>
  <si>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</si>
  <si>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</si>
  <si>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</si>
  <si>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</si>
  <si>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</si>
  <si>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</si>
  <si>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</si>
  <si>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</si>
  <si>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</si>
  <si>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</si>
  <si>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</si>
  <si>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</si>
  <si>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</si>
  <si>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</si>
  <si>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</si>
  <si>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</si>
  <si>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</si>
  <si>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</si>
  <si>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</si>
  <si>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</si>
  <si>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</si>
  <si>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</si>
  <si>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</si>
  <si>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</si>
  <si>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</si>
  <si>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</si>
  <si>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</si>
  <si>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</si>
  <si>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</si>
  <si>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</si>
  <si>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</si>
  <si>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</si>
  <si>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</si>
  <si>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</si>
  <si>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</si>
  <si>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</si>
  <si>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</si>
  <si>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</si>
  <si>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</si>
  <si>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</si>
  <si>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</si>
  <si>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</si>
  <si>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</si>
  <si>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</si>
  <si>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</si>
  <si>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</si>
  <si>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</si>
  <si>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</si>
  <si>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</si>
  <si>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</si>
  <si>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</si>
  <si>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</si>
  <si>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</si>
  <si>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</si>
  <si>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</si>
  <si>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</si>
  <si>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</si>
  <si>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</si>
  <si>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</si>
  <si>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</si>
  <si>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</si>
  <si>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</si>
  <si>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</si>
  <si>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</si>
  <si>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</si>
  <si>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</si>
  <si>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</si>
  <si>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</si>
  <si>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</si>
  <si>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</si>
  <si>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</si>
  <si>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</si>
  <si>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</si>
  <si>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</si>
  <si>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</si>
  <si>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</si>
  <si>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</si>
  <si>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</si>
  <si>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</si>
  <si>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</si>
  <si>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</si>
  <si>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</si>
  <si>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</si>
  <si>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</si>
  <si>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</si>
  <si>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</si>
  <si>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</si>
  <si>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</si>
  <si>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</si>
  <si>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</si>
  <si>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</si>
  <si>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</si>
  <si>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</si>
  <si>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</si>
  <si>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</si>
  <si>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</si>
  <si>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</si>
  <si>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</si>
  <si>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</si>
  <si>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</si>
  <si>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</si>
  <si>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</si>
  <si>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</si>
  <si>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</si>
  <si>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</si>
  <si>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</si>
  <si>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</si>
  <si>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</si>
  <si>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</si>
  <si>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</si>
  <si>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</si>
  <si>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</si>
  <si>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</si>
  <si>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</si>
  <si>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</si>
  <si>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</si>
  <si>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</si>
  <si>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</si>
  <si>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</si>
  <si>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</si>
  <si>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</si>
  <si>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</si>
  <si>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</si>
  <si>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</si>
  <si>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</si>
  <si>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</si>
  <si>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</si>
  <si>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</si>
  <si>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</si>
  <si>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</si>
  <si>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</si>
  <si>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</si>
  <si>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</si>
  <si>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</si>
  <si>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</si>
  <si>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</si>
  <si>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</si>
  <si>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</si>
  <si>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</si>
  <si>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</si>
  <si>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</si>
  <si>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</si>
  <si>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</si>
  <si>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</si>
  <si>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</si>
  <si>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</si>
  <si>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</si>
  <si>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</si>
  <si>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</si>
  <si>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</si>
  <si>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</si>
  <si>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</si>
  <si>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</si>
  <si>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</si>
  <si>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</si>
  <si>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</si>
  <si>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</si>
  <si>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</si>
  <si>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</si>
  <si>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</si>
  <si>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</si>
  <si>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</si>
  <si>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</si>
  <si>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</si>
  <si>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</si>
  <si>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</si>
  <si>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</si>
  <si>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</si>
  <si>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</si>
  <si>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</si>
  <si>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</si>
  <si>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</si>
  <si>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</si>
  <si>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</si>
  <si>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</si>
  <si>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</si>
  <si>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</si>
  <si>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</si>
  <si>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</si>
  <si>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</si>
  <si>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</si>
  <si>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</si>
  <si>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</si>
  <si>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</si>
  <si>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</si>
  <si>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</si>
  <si>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</si>
  <si>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</si>
  <si>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</si>
  <si>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</si>
  <si>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</si>
  <si>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</si>
  <si>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</si>
  <si>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</si>
  <si>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</si>
  <si>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</si>
  <si>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</si>
  <si>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</si>
  <si>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</si>
  <si>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</si>
  <si>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</si>
  <si>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</si>
  <si>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</si>
  <si>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</si>
  <si>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</si>
  <si>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</si>
  <si>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</si>
  <si>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</si>
  <si>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</si>
  <si>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</si>
  <si>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</si>
  <si>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</si>
  <si>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</si>
  <si>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</si>
  <si>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</si>
  <si>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</si>
  <si>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</si>
  <si>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</si>
  <si>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</si>
  <si>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</si>
  <si>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</si>
  <si>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</si>
  <si>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</si>
  <si>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</si>
  <si>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</si>
  <si>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</si>
  <si>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</si>
  <si>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</si>
  <si>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</si>
  <si>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</si>
  <si>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</si>
  <si>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</si>
  <si>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</si>
  <si>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</si>
  <si>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</si>
  <si>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</si>
  <si>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</si>
  <si>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</si>
  <si>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</si>
  <si>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</si>
  <si>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</si>
  <si>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</si>
  <si>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</si>
  <si>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</si>
  <si>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</si>
  <si>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</si>
  <si>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</si>
  <si>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</si>
  <si>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</si>
  <si>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</si>
  <si>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</si>
  <si>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</si>
  <si>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</si>
  <si>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</si>
  <si>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</si>
  <si>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</si>
  <si>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</si>
  <si>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</si>
  <si>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</si>
  <si>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</si>
  <si>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</si>
  <si>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</si>
  <si>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</si>
  <si>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</si>
  <si>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</si>
  <si>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</si>
  <si>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</si>
  <si>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</si>
  <si>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</si>
  <si>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</si>
  <si>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</si>
  <si>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</si>
  <si>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</si>
  <si>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</si>
  <si>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</si>
  <si>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</si>
  <si>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</si>
  <si>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</si>
  <si>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</si>
  <si>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</si>
  <si>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</si>
  <si>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</si>
  <si>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</si>
  <si>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</si>
  <si>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</si>
  <si>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</si>
  <si>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</si>
  <si>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</si>
  <si>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</si>
  <si>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</si>
  <si>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</si>
  <si>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</si>
  <si>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</si>
  <si>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</si>
  <si>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</si>
  <si>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</si>
  <si>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</si>
  <si>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</si>
  <si>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</si>
  <si>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</si>
  <si>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</si>
  <si>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</si>
  <si>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</si>
  <si>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</si>
  <si>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</si>
  <si>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</si>
  <si>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</si>
  <si>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</si>
  <si>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</si>
  <si>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</si>
  <si>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</si>
  <si>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</si>
  <si>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</si>
  <si>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</si>
  <si>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</si>
  <si>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</si>
  <si>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</si>
  <si>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</si>
  <si>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</si>
  <si>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</si>
  <si>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</si>
  <si>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</si>
  <si>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</si>
  <si>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</si>
  <si>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</si>
  <si>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</si>
  <si>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</si>
  <si>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</si>
  <si>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</si>
  <si>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</si>
  <si>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</si>
  <si>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</si>
  <si>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</si>
  <si>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</si>
  <si>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</si>
  <si>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</si>
  <si>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</si>
  <si>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</si>
  <si>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</si>
  <si>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</si>
  <si>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</si>
  <si>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</si>
  <si>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</si>
  <si>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</si>
  <si>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</si>
  <si>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</si>
  <si>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</si>
  <si>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</si>
  <si>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</si>
  <si>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</si>
  <si>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</si>
  <si>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</si>
  <si>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</si>
  <si>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</si>
  <si>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</si>
  <si>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</si>
  <si>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</si>
  <si>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</si>
  <si>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</si>
  <si>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</si>
  <si>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</si>
  <si>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</si>
  <si>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</si>
  <si>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</si>
  <si>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</si>
  <si>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</si>
  <si>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</si>
  <si>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</si>
  <si>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</si>
  <si>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</si>
  <si>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</si>
  <si>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</si>
  <si>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</si>
  <si>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</si>
  <si>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</si>
  <si>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</si>
  <si>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</si>
  <si>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</si>
  <si>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</si>
  <si>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</si>
  <si>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</si>
  <si>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</si>
  <si>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</si>
  <si>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</si>
  <si>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</si>
  <si>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</si>
  <si>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</si>
  <si>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</si>
  <si>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</si>
  <si>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</si>
  <si>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</si>
  <si>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</si>
  <si>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</si>
  <si>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</si>
  <si>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</si>
  <si>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</si>
  <si>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</si>
  <si>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</si>
  <si>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</si>
  <si>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</si>
  <si>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</si>
  <si>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</si>
  <si>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</si>
  <si>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</si>
  <si>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</si>
  <si>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</si>
  <si>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</si>
  <si>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</si>
  <si>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</si>
  <si>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</si>
  <si>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</si>
  <si>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</si>
  <si>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</si>
  <si>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</si>
  <si>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</si>
  <si>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</si>
  <si>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</si>
  <si>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</si>
  <si>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</si>
  <si>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</si>
  <si>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</si>
  <si>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</si>
  <si>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</si>
  <si>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</si>
  <si>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</si>
  <si>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</si>
  <si>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</si>
  <si>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</si>
  <si>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</si>
  <si>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</si>
  <si>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</si>
  <si>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</si>
  <si>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</si>
  <si>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</si>
  <si>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</si>
  <si>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</si>
  <si>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</si>
  <si>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</si>
  <si>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</si>
  <si>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</si>
  <si>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</si>
  <si>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</si>
  <si>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</si>
  <si>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</si>
  <si>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</si>
  <si>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</si>
  <si>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</si>
  <si>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</si>
  <si>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</si>
  <si>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</si>
  <si>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</si>
  <si>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</si>
  <si>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</si>
  <si>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</si>
  <si>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</si>
  <si>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</si>
  <si>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</si>
  <si>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</si>
  <si>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</si>
  <si>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</si>
  <si>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</si>
  <si>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</si>
  <si>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</si>
  <si>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</si>
  <si>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</si>
  <si>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</si>
  <si>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</si>
  <si>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</si>
  <si>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</si>
  <si>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</si>
  <si>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</si>
  <si>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</si>
  <si>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</si>
  <si>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</si>
  <si>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</si>
  <si>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</si>
  <si>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</si>
  <si>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</si>
  <si>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</si>
  <si>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</si>
  <si>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</si>
  <si>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</si>
  <si>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</si>
  <si>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</si>
  <si>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</si>
  <si>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</si>
  <si>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</si>
  <si>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</si>
  <si>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</si>
  <si>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</si>
  <si>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</si>
  <si>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</si>
  <si>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</si>
  <si>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</si>
  <si>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</si>
  <si>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</si>
  <si>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</si>
  <si>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</si>
  <si>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</si>
  <si>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</si>
  <si>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</si>
  <si>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</si>
  <si>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</si>
  <si>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</si>
  <si>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</si>
  <si>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</si>
  <si>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</si>
  <si>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</si>
  <si>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</si>
  <si>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</si>
  <si>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</si>
  <si>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</si>
  <si>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</si>
  <si>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</si>
  <si>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</si>
  <si>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</si>
  <si>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</si>
  <si>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</si>
  <si>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</si>
  <si>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</si>
  <si>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</si>
  <si>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</si>
  <si>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</si>
  <si>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</si>
  <si>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</si>
  <si>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</si>
  <si>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</si>
  <si>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</si>
  <si>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</si>
  <si>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</si>
  <si>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</si>
  <si>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</si>
  <si>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</si>
  <si>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</si>
  <si>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</si>
  <si>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</si>
  <si>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</si>
  <si>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</si>
  <si>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</si>
  <si>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</si>
  <si>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</si>
  <si>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</si>
  <si>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</si>
  <si>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</si>
  <si>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</si>
  <si>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</si>
  <si>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</si>
  <si>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</si>
  <si>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</si>
  <si>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</si>
  <si>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</si>
  <si>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</si>
  <si>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</si>
  <si>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</si>
  <si>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</si>
  <si>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</si>
  <si>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</si>
  <si>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</si>
  <si>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</si>
  <si>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</si>
  <si>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</si>
  <si>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</si>
  <si>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</si>
  <si>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</si>
  <si>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</si>
  <si>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</si>
  <si>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</si>
  <si>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</si>
  <si>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</si>
  <si>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</si>
  <si>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</si>
  <si>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</si>
  <si>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</si>
  <si>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</si>
  <si>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</si>
  <si>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</si>
  <si>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</si>
  <si>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</si>
  <si>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</si>
  <si>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</si>
  <si>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</si>
  <si>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</si>
  <si>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</si>
  <si>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</si>
  <si>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</si>
  <si>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</si>
  <si>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</si>
  <si>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</si>
  <si>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</si>
  <si>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</si>
  <si>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</si>
  <si>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</si>
  <si>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</si>
  <si>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</si>
  <si>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</si>
  <si>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</si>
  <si>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</si>
  <si>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</si>
  <si>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</si>
  <si>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</si>
  <si>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</si>
  <si>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</si>
  <si>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</si>
  <si>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</si>
  <si>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</si>
  <si>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</si>
  <si>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</si>
  <si>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</si>
  <si>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</si>
  <si>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</si>
  <si>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</si>
  <si>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</si>
  <si>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</si>
  <si>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</si>
  <si>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</si>
  <si>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</si>
  <si>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</si>
  <si>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</si>
  <si>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</si>
  <si>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</si>
  <si>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</si>
  <si>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</si>
  <si>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</si>
  <si>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</si>
  <si>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</si>
  <si>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</si>
  <si>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</si>
  <si>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</si>
  <si>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</si>
  <si>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</si>
  <si>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</si>
  <si>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</si>
  <si>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</si>
  <si>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</si>
  <si>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</si>
  <si>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</si>
  <si>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</si>
  <si>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</si>
  <si>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</si>
  <si>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</si>
  <si>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</si>
  <si>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</si>
  <si>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</si>
  <si>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</si>
  <si>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</si>
  <si>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</si>
  <si>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</si>
  <si>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</si>
  <si>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</si>
  <si>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</si>
  <si>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</si>
  <si>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</si>
  <si>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</si>
  <si>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</si>
  <si>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</si>
  <si>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</si>
  <si>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</si>
  <si>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</si>
  <si>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</si>
  <si>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</si>
  <si>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</si>
  <si>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</si>
  <si>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</si>
  <si>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</si>
  <si>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</si>
  <si>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</si>
  <si>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</si>
  <si>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</si>
  <si>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</si>
  <si>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</si>
  <si>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</si>
  <si>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</si>
  <si>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</si>
  <si>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</si>
  <si>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</si>
  <si>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</si>
  <si>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</si>
  <si>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</si>
  <si>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</si>
  <si>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</si>
  <si>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</si>
  <si>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</si>
  <si>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</si>
  <si>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</si>
  <si>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</si>
  <si>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</si>
  <si>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</si>
  <si>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</si>
  <si>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</si>
  <si>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</si>
  <si>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</si>
  <si>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</si>
  <si>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</si>
  <si>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</si>
  <si>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</si>
  <si>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</si>
  <si>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</si>
  <si>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</si>
  <si>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</si>
  <si>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</si>
  <si>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</si>
  <si>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</si>
  <si>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</si>
  <si>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</si>
  <si>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</si>
  <si>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</si>
  <si>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</si>
  <si>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</si>
  <si>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</si>
  <si>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</si>
  <si>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</si>
  <si>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</si>
  <si>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</si>
  <si>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</si>
  <si>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</si>
  <si>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</si>
  <si>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</si>
  <si>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</si>
  <si>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</si>
  <si>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</si>
  <si>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</si>
  <si>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</si>
  <si>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</si>
  <si>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</si>
  <si>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</si>
  <si>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</si>
  <si>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</si>
  <si>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</si>
  <si>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</si>
  <si>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</si>
  <si>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</si>
  <si>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</si>
  <si>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</si>
  <si>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</si>
  <si>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</si>
  <si>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</si>
  <si>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</si>
  <si>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</si>
  <si>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</si>
  <si>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</si>
  <si>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</si>
  <si>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</si>
  <si>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</si>
  <si>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</si>
  <si>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</si>
  <si>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</si>
  <si>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</si>
  <si>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</si>
  <si>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</si>
  <si>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</si>
  <si>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</si>
  <si>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</si>
  <si>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</si>
  <si>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</si>
  <si>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</si>
  <si>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</si>
  <si>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</si>
  <si>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</si>
  <si>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</si>
  <si>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</si>
  <si>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</si>
  <si>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</si>
  <si>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</si>
  <si>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</si>
  <si>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</si>
  <si>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</si>
  <si>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</si>
  <si>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</si>
  <si>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</si>
  <si>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</si>
  <si>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</si>
  <si>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</si>
  <si>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</si>
  <si>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</si>
  <si>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</si>
  <si>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</si>
  <si>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</si>
  <si>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</si>
  <si>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</si>
  <si>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</si>
  <si>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</si>
  <si>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</si>
  <si>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</si>
  <si>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</si>
  <si>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</si>
  <si>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</si>
  <si>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</si>
  <si>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</si>
  <si>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</si>
  <si>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</si>
  <si>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</si>
  <si>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</si>
  <si>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</si>
  <si>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</si>
  <si>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</si>
  <si>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</si>
  <si>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</si>
  <si>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</si>
  <si>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</si>
  <si>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</si>
  <si>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</si>
  <si>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</si>
  <si>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</si>
  <si>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</si>
  <si>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</si>
  <si>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</si>
  <si>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</si>
  <si>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</si>
  <si>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</si>
  <si>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</si>
  <si>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</si>
  <si>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</si>
  <si>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</si>
  <si>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</si>
  <si>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</si>
  <si>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</si>
  <si>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</si>
  <si>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</si>
  <si>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</si>
  <si>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</si>
  <si>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</si>
  <si>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</si>
  <si>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</si>
  <si>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</si>
  <si>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</si>
  <si>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</si>
  <si>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</si>
  <si>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</si>
  <si>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</si>
  <si>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</si>
  <si>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</si>
  <si>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</si>
  <si>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</si>
  <si>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</si>
  <si>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</si>
  <si>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</si>
  <si>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</si>
  <si>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</si>
  <si>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</si>
  <si>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</si>
  <si>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</si>
  <si>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</si>
  <si>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</si>
  <si>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</si>
  <si>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</si>
  <si>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</si>
  <si>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</si>
  <si>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</si>
  <si>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</si>
  <si>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</si>
  <si>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</si>
  <si>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</si>
  <si>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</si>
  <si>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</si>
  <si>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</si>
  <si>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</si>
  <si>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</si>
  <si>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</si>
  <si>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</si>
  <si>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</si>
  <si>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</si>
  <si>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</si>
  <si>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</si>
  <si>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</si>
  <si>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</si>
  <si>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</si>
  <si>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</si>
  <si>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</si>
  <si>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</si>
  <si>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</si>
  <si>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</si>
  <si>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</si>
  <si>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</si>
  <si>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</si>
  <si>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</si>
  <si>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</si>
  <si>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</si>
  <si>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</si>
  <si>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</si>
  <si>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</si>
  <si>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</si>
  <si>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</si>
  <si>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</si>
  <si>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</si>
  <si>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</si>
  <si>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</si>
  <si>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</si>
  <si>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</si>
  <si>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</si>
  <si>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</si>
  <si>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</si>
  <si>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</si>
  <si>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</si>
  <si>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</si>
  <si>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</si>
  <si>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</si>
  <si>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</si>
  <si>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</si>
  <si>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</si>
  <si>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</si>
  <si>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</si>
  <si>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</si>
  <si>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</si>
  <si>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</si>
  <si>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</si>
  <si>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</si>
  <si>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</si>
  <si>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</si>
  <si>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</si>
  <si>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</si>
  <si>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</si>
  <si>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</si>
  <si>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</si>
  <si>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</si>
  <si>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</si>
  <si>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</si>
  <si>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</si>
  <si>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</si>
  <si>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</si>
  <si>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</si>
  <si>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</si>
  <si>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</si>
  <si>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</si>
  <si>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</si>
  <si>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</si>
  <si>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</si>
  <si>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</si>
  <si>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</si>
  <si>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</si>
  <si>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</si>
  <si>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</si>
  <si>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</si>
  <si>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</si>
  <si>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</si>
  <si>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</si>
  <si>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</si>
  <si>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</si>
  <si>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</si>
  <si>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</si>
  <si>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</si>
  <si>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</si>
  <si>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</si>
  <si>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</si>
  <si>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</si>
  <si>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</si>
  <si>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</si>
  <si>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</si>
  <si>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</si>
  <si>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</si>
  <si>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</si>
  <si>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</si>
  <si>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</si>
  <si>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</si>
  <si>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</si>
  <si>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</si>
  <si>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</si>
  <si>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</si>
  <si>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</si>
  <si>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</si>
  <si>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</si>
  <si>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</si>
  <si>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</si>
  <si>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</si>
  <si>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</si>
  <si>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</si>
  <si>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</si>
  <si>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</si>
  <si>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</si>
  <si>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</si>
  <si>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</si>
  <si>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</si>
  <si>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</si>
  <si>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</si>
  <si>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</si>
  <si>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</si>
  <si>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</si>
  <si>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</si>
  <si>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</si>
  <si>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</si>
  <si>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</si>
  <si>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</si>
  <si>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</si>
  <si>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</si>
  <si>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</si>
  <si>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</si>
  <si>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</si>
  <si>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</si>
  <si>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</si>
  <si>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</si>
  <si>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</si>
  <si>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</si>
  <si>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</si>
  <si>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</si>
  <si>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</si>
  <si>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</si>
  <si>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</si>
  <si>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</si>
  <si>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</si>
  <si>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</si>
  <si>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</si>
  <si>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</si>
  <si>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</si>
  <si>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</si>
  <si>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</si>
  <si>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</si>
  <si>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</si>
  <si>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</si>
  <si>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</si>
  <si>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</si>
  <si>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</si>
  <si>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</si>
  <si>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</si>
  <si>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</si>
  <si>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</si>
  <si>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</si>
  <si>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</si>
  <si>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</si>
  <si>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</si>
  <si>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</si>
  <si>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</si>
  <si>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</si>
  <si>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</si>
  <si>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</si>
  <si>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</si>
  <si>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</si>
  <si>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</si>
  <si>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</si>
  <si>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</si>
  <si>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</si>
  <si>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</si>
  <si>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</si>
  <si>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</si>
  <si>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</si>
  <si>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</si>
  <si>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</si>
  <si>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</si>
  <si>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</si>
  <si>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</si>
  <si>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</si>
  <si>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</si>
  <si>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</si>
  <si>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</si>
  <si>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</si>
  <si>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</si>
  <si>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</si>
  <si>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</si>
  <si>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</si>
  <si>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</si>
  <si>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</si>
  <si>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</si>
  <si>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</si>
  <si>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</si>
  <si>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</si>
  <si>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</si>
  <si>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</si>
  <si>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</si>
  <si>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</si>
  <si>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</si>
  <si>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</si>
  <si>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</si>
  <si>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</si>
  <si>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</si>
  <si>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</si>
  <si>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</si>
  <si>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</si>
  <si>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</si>
  <si>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</si>
  <si>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</si>
  <si>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</si>
  <si>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</si>
  <si>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</si>
  <si>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</si>
  <si>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</si>
  <si>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</si>
  <si>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</si>
  <si>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</si>
  <si>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</si>
  <si>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</si>
  <si>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</si>
  <si>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</si>
  <si>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</si>
  <si>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</si>
  <si>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</si>
  <si>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</si>
  <si>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</si>
  <si>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</si>
  <si>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</si>
  <si>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</si>
  <si>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</si>
  <si>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</si>
  <si>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</si>
  <si>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</si>
  <si>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</si>
  <si>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</si>
  <si>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</si>
  <si>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</si>
  <si>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</si>
  <si>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</si>
  <si>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</si>
  <si>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</si>
  <si>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</si>
  <si>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</si>
  <si>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</si>
  <si>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</si>
  <si>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</si>
  <si>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</si>
  <si>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</si>
  <si>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</si>
  <si>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</si>
  <si>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</si>
  <si>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</si>
  <si>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</si>
  <si>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</si>
  <si>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</si>
  <si>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</si>
  <si>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</si>
  <si>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</si>
  <si>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</si>
  <si>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</si>
  <si>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</si>
  <si>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</si>
  <si>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</si>
  <si>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</si>
  <si>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</si>
  <si>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</si>
  <si>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</si>
  <si>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</si>
  <si>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</si>
  <si>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</si>
  <si>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</si>
  <si>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</si>
  <si>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</si>
  <si>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</si>
  <si>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</si>
  <si>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</si>
  <si>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</si>
  <si>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</si>
  <si>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</si>
  <si>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</si>
  <si>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</si>
  <si>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</si>
  <si>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</si>
  <si>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</si>
  <si>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</si>
  <si>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</si>
  <si>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</si>
  <si>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</si>
  <si>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</si>
  <si>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</si>
  <si>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</si>
  <si>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</si>
  <si>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</si>
  <si>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</si>
  <si>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</si>
  <si>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</si>
  <si>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</si>
  <si>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</si>
  <si>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</si>
  <si>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</si>
  <si>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</si>
  <si>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</si>
  <si>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</si>
  <si>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</si>
  <si>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</si>
  <si>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</si>
  <si>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</si>
  <si>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</si>
  <si>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</si>
  <si>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</si>
  <si>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</si>
  <si>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</si>
  <si>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</si>
  <si>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</si>
  <si>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</si>
  <si>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</si>
  <si>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</si>
  <si>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</si>
  <si>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</si>
  <si>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</si>
  <si>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</si>
  <si>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</si>
  <si>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</si>
  <si>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</si>
  <si>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</si>
  <si>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</si>
  <si>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</si>
  <si>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</si>
  <si>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</si>
  <si>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</si>
  <si>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</si>
  <si>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</si>
  <si>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</si>
  <si>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</si>
  <si>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</si>
  <si>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</si>
  <si>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</si>
  <si>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</si>
  <si>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</si>
  <si>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</si>
  <si>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</si>
  <si>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</si>
  <si>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</si>
  <si>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</si>
  <si>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</si>
  <si>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</si>
  <si>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</si>
  <si>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</si>
  <si>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</si>
  <si>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</si>
  <si>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</si>
  <si>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</si>
  <si>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</si>
  <si>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</si>
  <si>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</si>
  <si>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</si>
  <si>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</si>
  <si>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</si>
  <si>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</si>
  <si>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</si>
  <si>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</si>
  <si>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</si>
  <si>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</si>
  <si>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</si>
  <si>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</si>
  <si>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</si>
  <si>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</si>
  <si>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</si>
  <si>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</si>
  <si>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</si>
  <si>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</si>
  <si>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</si>
  <si>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</si>
  <si>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</si>
  <si>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</si>
  <si>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</si>
  <si>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</si>
  <si>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</si>
  <si>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</si>
  <si>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</si>
  <si>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</si>
  <si>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</si>
  <si>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</si>
  <si>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</si>
  <si>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</si>
  <si>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</si>
  <si>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</si>
  <si>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</si>
  <si>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</si>
  <si>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</si>
  <si>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</si>
  <si>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</si>
  <si>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</si>
  <si>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</si>
  <si>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</si>
  <si>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</si>
  <si>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</si>
  <si>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</si>
  <si>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</si>
  <si>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</si>
  <si>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</si>
  <si>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</si>
  <si>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</si>
  <si>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</si>
  <si>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</si>
  <si>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</si>
  <si>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</si>
  <si>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</si>
  <si>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</si>
  <si>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</si>
  <si>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</si>
  <si>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</si>
  <si>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</si>
  <si>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</si>
  <si>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</si>
  <si>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</si>
  <si>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</si>
  <si>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</si>
  <si>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</si>
  <si>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</si>
  <si>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</si>
  <si>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</si>
  <si>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</si>
  <si>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</si>
  <si>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</si>
  <si>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</si>
  <si>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</si>
  <si>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</si>
  <si>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</si>
  <si>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</si>
  <si>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</si>
  <si>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</si>
  <si>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</si>
  <si>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</si>
  <si>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</si>
  <si>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</si>
  <si>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</si>
  <si>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</si>
  <si>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</si>
  <si>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</si>
  <si>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</si>
  <si>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</si>
  <si>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</si>
  <si>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</si>
  <si>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</si>
  <si>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</si>
  <si>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</si>
  <si>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</si>
  <si>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</si>
  <si>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</si>
  <si>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</si>
  <si>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</si>
  <si>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</si>
  <si>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</si>
  <si>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</si>
  <si>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</si>
  <si>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</si>
  <si>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</si>
  <si>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</si>
  <si>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</si>
  <si>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</si>
  <si>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</si>
  <si>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</si>
  <si>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</si>
  <si>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</si>
  <si>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</si>
  <si>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</si>
  <si>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</si>
  <si>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</si>
  <si>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</si>
  <si>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</si>
  <si>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</si>
  <si>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</si>
  <si>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</si>
  <si>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</si>
  <si>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</si>
  <si>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</si>
  <si>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</si>
  <si>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</si>
  <si>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</si>
  <si>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</si>
  <si>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</si>
  <si>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</si>
  <si>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</si>
  <si>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</si>
  <si>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</si>
  <si>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</si>
  <si>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</si>
  <si>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</si>
  <si>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</si>
  <si>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</si>
  <si>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</si>
  <si>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</si>
  <si>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</si>
  <si>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</si>
  <si>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</si>
  <si>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</si>
  <si>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</si>
  <si>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</si>
  <si>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</si>
  <si>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</si>
  <si>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</si>
  <si>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</si>
  <si>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</si>
  <si>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</si>
  <si>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</si>
  <si>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</si>
  <si>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</si>
  <si>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</si>
  <si>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</si>
  <si>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</si>
  <si>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</si>
  <si>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</si>
  <si>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</si>
  <si>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</si>
  <si>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</si>
  <si>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</si>
  <si>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</si>
  <si>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</si>
  <si>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</si>
  <si>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</si>
  <si>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</si>
  <si>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</si>
  <si>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</si>
  <si>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</si>
  <si>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</si>
  <si>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</si>
  <si>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</si>
  <si>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</si>
  <si>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</si>
  <si>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</si>
  <si>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</si>
  <si>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</si>
  <si>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</si>
  <si>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</si>
  <si>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</si>
  <si>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</si>
  <si>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</si>
  <si>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</si>
  <si>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</si>
  <si>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</si>
  <si>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</si>
  <si>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</si>
  <si>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</si>
  <si>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</si>
  <si>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</si>
  <si>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</si>
  <si>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</si>
  <si>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</si>
  <si>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</si>
  <si>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</si>
  <si>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</si>
  <si>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</si>
  <si>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</si>
  <si>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</si>
  <si>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</si>
  <si>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</si>
  <si>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</si>
  <si>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</si>
  <si>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</si>
  <si>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</si>
  <si>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</si>
  <si>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</si>
  <si>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</si>
  <si>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</si>
  <si>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</si>
  <si>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</si>
  <si>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</si>
  <si>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</si>
  <si>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</si>
  <si>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</si>
  <si>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</si>
  <si>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</si>
  <si>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</si>
  <si>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</si>
  <si>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</si>
  <si>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</si>
  <si>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</si>
  <si>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</si>
  <si>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</si>
  <si>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</si>
  <si>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</si>
  <si>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</si>
  <si>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</si>
  <si>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</si>
  <si>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</si>
  <si>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</si>
  <si>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</si>
  <si>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</si>
  <si>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</si>
  <si>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</si>
  <si>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</si>
  <si>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</si>
  <si>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</si>
  <si>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</si>
  <si>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</si>
  <si>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</si>
  <si>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</si>
  <si>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</si>
  <si>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</si>
  <si>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</si>
  <si>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</si>
  <si>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</si>
  <si>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</si>
  <si>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</si>
  <si>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</si>
  <si>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</si>
  <si>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</si>
  <si>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</si>
  <si>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</si>
  <si>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</si>
  <si>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</si>
  <si>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</si>
  <si>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</si>
  <si>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</si>
  <si>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</si>
  <si>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</si>
  <si>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</si>
  <si>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</si>
  <si>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</si>
  <si>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</si>
  <si>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</si>
  <si>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</si>
  <si>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</si>
  <si>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</si>
  <si>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</si>
  <si>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</si>
  <si>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</si>
  <si>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</si>
  <si>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</si>
  <si>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</si>
  <si>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</si>
  <si>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</si>
  <si>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</si>
  <si>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</si>
  <si>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</si>
  <si>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</si>
  <si>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</si>
  <si>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</si>
  <si>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</si>
  <si>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</si>
  <si>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</si>
  <si>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</si>
  <si>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</si>
  <si>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</si>
  <si>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</si>
  <si>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</si>
  <si>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</si>
  <si>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</si>
  <si>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</si>
  <si>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</si>
  <si>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</si>
  <si>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</si>
  <si>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</si>
  <si>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</si>
  <si>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</si>
  <si>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</si>
  <si>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</si>
  <si>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</si>
  <si>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</si>
  <si>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</si>
  <si>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</si>
  <si>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</si>
  <si>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</si>
  <si>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</si>
  <si>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</si>
  <si>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</si>
  <si>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</si>
  <si>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</si>
  <si>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</si>
  <si>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</si>
  <si>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</si>
  <si>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</si>
  <si>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</si>
  <si>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</si>
  <si>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</si>
  <si>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</si>
  <si>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</si>
  <si>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</si>
  <si>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</si>
  <si>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</si>
  <si>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</si>
  <si>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</si>
  <si>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</si>
  <si>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</si>
  <si>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</si>
  <si>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</si>
  <si>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</si>
  <si>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</si>
  <si>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</si>
  <si>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</si>
  <si>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</si>
  <si>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</si>
  <si>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</si>
  <si>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</si>
  <si>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</si>
  <si>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</si>
  <si>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</si>
  <si>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</si>
  <si>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</si>
  <si>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</si>
  <si>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</si>
  <si>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</si>
  <si>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</si>
  <si>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</si>
  <si>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</si>
  <si>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</si>
  <si>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</si>
  <si>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</si>
  <si>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</si>
  <si>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</si>
  <si>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</si>
  <si>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</si>
  <si>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</si>
  <si>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</si>
  <si>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</si>
  <si>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</si>
  <si>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</si>
  <si>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</si>
  <si>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</si>
  <si>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</si>
  <si>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</si>
  <si>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</si>
  <si>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</si>
  <si>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</si>
  <si>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</si>
  <si>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</si>
  <si>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</si>
  <si>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</si>
  <si>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</si>
  <si>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</si>
  <si>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</si>
  <si>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</si>
  <si>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</si>
  <si>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</si>
  <si>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</si>
  <si>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</si>
  <si>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</si>
  <si>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</si>
  <si>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</si>
  <si>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</si>
  <si>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</si>
  <si>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</si>
  <si>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</si>
  <si>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</si>
  <si>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</si>
  <si>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</si>
  <si>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</si>
  <si>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</si>
  <si>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</si>
  <si>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</si>
  <si>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</si>
  <si>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</si>
  <si>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</si>
  <si>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</si>
  <si>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</si>
  <si>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</si>
  <si>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</si>
  <si>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</si>
  <si>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</si>
  <si>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</si>
  <si>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</si>
  <si>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</si>
  <si>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</si>
  <si>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</si>
  <si>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</si>
  <si>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</si>
  <si>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</si>
  <si>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</si>
  <si>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</si>
  <si>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</si>
  <si>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</si>
  <si>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</si>
  <si>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</si>
  <si>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</si>
  <si>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</si>
  <si>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</si>
  <si>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</si>
  <si>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</si>
  <si>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</si>
  <si>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</si>
  <si>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</si>
  <si>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</si>
  <si>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</si>
  <si>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</si>
  <si>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</si>
  <si>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</si>
  <si>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</si>
  <si>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</si>
  <si>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</si>
  <si>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</si>
  <si>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</si>
  <si>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</si>
  <si>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</si>
  <si>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</si>
  <si>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</si>
  <si>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</si>
  <si>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</si>
  <si>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</si>
  <si>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</si>
  <si>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</si>
  <si>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</si>
  <si>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</si>
  <si>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</si>
  <si>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</si>
  <si>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</si>
  <si>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</si>
  <si>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</si>
  <si>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</si>
  <si>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</si>
  <si>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</si>
  <si>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</si>
  <si>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</si>
  <si>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</si>
  <si>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</si>
  <si>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</si>
  <si>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</si>
  <si>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</si>
  <si>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</si>
  <si>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</si>
  <si>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</si>
  <si>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</si>
  <si>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</si>
  <si>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</si>
  <si>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</si>
  <si>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</si>
  <si>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</si>
  <si>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</si>
  <si>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</si>
  <si>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</si>
  <si>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</si>
  <si>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</si>
  <si>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</si>
  <si>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</si>
  <si>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</si>
  <si>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</si>
  <si>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</si>
  <si>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</si>
  <si>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</si>
  <si>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</si>
  <si>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</si>
  <si>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</si>
  <si>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</si>
  <si>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</si>
  <si>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</si>
  <si>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</si>
  <si>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</si>
  <si>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</si>
  <si>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</si>
  <si>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</si>
  <si>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</si>
  <si>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</si>
  <si>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</si>
  <si>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</si>
  <si>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</si>
  <si>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</si>
  <si>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</si>
  <si>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</si>
  <si>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</si>
  <si>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</si>
  <si>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</si>
  <si>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</si>
  <si>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</si>
  <si>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</si>
  <si>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</si>
  <si>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</si>
  <si>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</si>
  <si>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</si>
  <si>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</si>
  <si>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</si>
  <si>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</si>
  <si>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</si>
  <si>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</si>
  <si>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</si>
  <si>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</si>
  <si>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</si>
  <si>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</si>
  <si>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</si>
  <si>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</si>
  <si>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</si>
  <si>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</si>
  <si>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</si>
  <si>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</si>
  <si>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</si>
  <si>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</si>
  <si>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</si>
  <si>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</si>
  <si>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</si>
  <si>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</si>
  <si>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</si>
  <si>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</si>
  <si>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</si>
  <si>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</si>
  <si>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</si>
  <si>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</si>
  <si>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</si>
  <si>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</si>
  <si>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</si>
  <si>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</si>
  <si>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</si>
  <si>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</si>
  <si>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</si>
  <si>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</si>
  <si>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</si>
  <si>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</si>
  <si>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</si>
  <si>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</si>
  <si>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</si>
  <si>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</si>
  <si>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</si>
  <si>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</si>
  <si>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</si>
  <si>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</si>
  <si>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</si>
  <si>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</si>
  <si>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</si>
  <si>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</si>
  <si>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</si>
  <si>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</si>
  <si>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</si>
  <si>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</si>
  <si>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</si>
  <si>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</si>
  <si>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</si>
  <si>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</si>
  <si>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</si>
  <si>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</si>
  <si>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</si>
  <si>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</si>
  <si>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</si>
  <si>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</si>
  <si>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</si>
  <si>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</si>
  <si>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</si>
  <si>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</si>
  <si>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</si>
  <si>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</si>
  <si>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</si>
  <si>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</si>
  <si>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</si>
  <si>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</si>
  <si>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</si>
  <si>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</si>
  <si>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</si>
  <si>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</si>
  <si>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</si>
  <si>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</si>
  <si>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</si>
  <si>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</si>
  <si>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</si>
  <si>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</si>
  <si>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</si>
  <si>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</si>
  <si>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</si>
  <si>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</si>
  <si>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</si>
  <si>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</si>
  <si>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</si>
  <si>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</si>
  <si>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</si>
  <si>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</si>
  <si>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</si>
  <si>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</si>
  <si>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</si>
  <si>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</si>
  <si>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</si>
  <si>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</si>
  <si>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</si>
  <si>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</si>
  <si>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</si>
  <si>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</si>
  <si>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</si>
  <si>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</si>
  <si>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</si>
  <si>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</si>
  <si>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</si>
  <si>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</si>
  <si>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</si>
  <si>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</si>
  <si>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</si>
  <si>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</si>
  <si>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</si>
  <si>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</si>
  <si>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</si>
  <si>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</si>
  <si>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</si>
  <si>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</si>
  <si>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</si>
  <si>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</si>
  <si>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</si>
  <si>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</si>
  <si>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</si>
  <si>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</si>
  <si>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</si>
  <si>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</si>
  <si>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</si>
  <si>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</si>
  <si>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</si>
  <si>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</si>
  <si>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</si>
  <si>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</si>
  <si>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</si>
  <si>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</si>
  <si>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</si>
  <si>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</si>
  <si>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</si>
  <si>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</si>
  <si>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</si>
  <si>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</si>
  <si>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</si>
  <si>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</si>
  <si>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</si>
  <si>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</si>
  <si>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</si>
  <si>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</si>
  <si>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</si>
  <si>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</si>
  <si>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</si>
  <si>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</si>
  <si>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</si>
  <si>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</si>
  <si>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</si>
  <si>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</si>
  <si>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</si>
  <si>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</si>
  <si>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</si>
  <si>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</si>
  <si>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</si>
  <si>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</si>
  <si>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</si>
  <si>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</si>
  <si>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</si>
  <si>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</si>
  <si>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</si>
  <si>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</si>
  <si>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</si>
  <si>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</si>
  <si>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</si>
  <si>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</si>
  <si>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</si>
  <si>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</si>
  <si>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</si>
  <si>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</si>
  <si>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</si>
  <si>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</si>
  <si>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</si>
  <si>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</si>
  <si>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</si>
  <si>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</si>
  <si>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</si>
  <si>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</si>
  <si>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</si>
  <si>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</si>
  <si>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</si>
  <si>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</si>
  <si>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</si>
  <si>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</si>
  <si>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</si>
  <si>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</si>
  <si>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</si>
  <si>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</si>
  <si>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</si>
  <si>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</si>
  <si>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</si>
  <si>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</si>
  <si>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</si>
  <si>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</si>
  <si>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</si>
  <si>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</si>
  <si>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</si>
  <si>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</si>
  <si>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</si>
  <si>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</si>
  <si>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</si>
  <si>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</si>
  <si>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</si>
  <si>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</si>
  <si>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</si>
  <si>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</si>
  <si>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</si>
  <si>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</si>
  <si>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</si>
  <si>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</si>
  <si>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</si>
  <si>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</si>
  <si>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</si>
  <si>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</si>
  <si>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</si>
  <si>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</si>
  <si>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</si>
  <si>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</si>
  <si>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</si>
  <si>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</si>
  <si>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</si>
  <si>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</si>
  <si>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</si>
  <si>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</si>
  <si>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</si>
  <si>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</si>
  <si>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</si>
  <si>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</si>
  <si>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</si>
  <si>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</si>
  <si>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</si>
  <si>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</si>
  <si>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</si>
  <si>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</si>
  <si>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</si>
  <si>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</si>
  <si>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</si>
  <si>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</si>
  <si>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</si>
  <si>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</si>
  <si>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</si>
  <si>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</si>
  <si>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</si>
  <si>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</si>
  <si>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</si>
  <si>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</si>
  <si>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</si>
  <si>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</si>
  <si>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</si>
  <si>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</si>
  <si>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</si>
  <si>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</si>
  <si>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</si>
  <si>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</si>
  <si>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</si>
  <si>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</si>
  <si>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</si>
  <si>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</si>
  <si>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</si>
  <si>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</si>
  <si>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</si>
  <si>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</si>
  <si>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</si>
  <si>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</si>
  <si>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</si>
  <si>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</si>
  <si>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</si>
  <si>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</si>
  <si>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</si>
  <si>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</si>
  <si>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</si>
  <si>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</si>
  <si>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</si>
  <si>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</si>
  <si>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</si>
  <si>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</si>
  <si>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</si>
  <si>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</si>
  <si>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</si>
  <si>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</si>
  <si>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</si>
  <si>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</si>
  <si>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</si>
  <si>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</si>
  <si>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</si>
  <si>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</si>
  <si>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</si>
  <si>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</si>
  <si>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</si>
  <si>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</si>
  <si>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</si>
  <si>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</si>
  <si>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</si>
  <si>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</si>
  <si>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</si>
  <si>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</si>
  <si>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</si>
  <si>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</si>
  <si>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</si>
  <si>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</si>
  <si>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</si>
  <si>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</si>
  <si>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</si>
  <si>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</si>
  <si>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</si>
  <si>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</si>
  <si>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</si>
  <si>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</si>
  <si>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</si>
  <si>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</si>
  <si>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</si>
  <si>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</si>
  <si>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</si>
  <si>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</si>
  <si>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</si>
  <si>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</si>
  <si>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</si>
  <si>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</si>
  <si>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</si>
  <si>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</si>
  <si>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</si>
  <si>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</si>
  <si>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</si>
  <si>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</si>
  <si>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</si>
  <si>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</si>
  <si>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</si>
  <si>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</si>
  <si>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</si>
  <si>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</si>
  <si>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</si>
  <si>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</si>
  <si>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</si>
  <si>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</si>
  <si>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</si>
  <si>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</si>
  <si>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</si>
  <si>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</si>
  <si>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</si>
  <si>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</si>
  <si>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</si>
  <si>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</si>
  <si>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</si>
  <si>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</si>
  <si>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</si>
  <si>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</si>
  <si>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</si>
  <si>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</si>
  <si>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</si>
  <si>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</si>
  <si>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</si>
  <si>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</si>
  <si>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</si>
  <si>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</si>
  <si>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</si>
  <si>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</si>
  <si>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</si>
  <si>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</si>
  <si>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</si>
  <si>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</si>
  <si>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</si>
  <si>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</si>
  <si>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</si>
  <si>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</si>
  <si>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</si>
  <si>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</si>
  <si>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</si>
  <si>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</si>
  <si>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</si>
  <si>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</si>
  <si>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</si>
  <si>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</si>
  <si>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</si>
  <si>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</si>
  <si>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</si>
  <si>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</si>
  <si>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</si>
  <si>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</si>
  <si>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</si>
  <si>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</si>
  <si>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</si>
  <si>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</si>
  <si>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</si>
  <si>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</si>
  <si>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</si>
  <si>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</si>
  <si>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</si>
  <si>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</si>
  <si>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</si>
  <si>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</si>
  <si>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</si>
  <si>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</si>
  <si>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</si>
  <si>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</si>
  <si>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</si>
  <si>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</si>
  <si>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</si>
  <si>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</si>
  <si>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</si>
  <si>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</si>
  <si>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</si>
  <si>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</si>
  <si>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</si>
  <si>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</si>
  <si>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</si>
  <si>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</si>
  <si>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</si>
  <si>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</si>
  <si>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</si>
  <si>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</si>
  <si>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</si>
  <si>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</si>
  <si>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</si>
  <si>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</si>
  <si>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</si>
  <si>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</si>
  <si>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</si>
  <si>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</si>
  <si>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</si>
  <si>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</si>
  <si>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</si>
  <si>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</si>
  <si>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</si>
  <si>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</si>
  <si>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</si>
  <si>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</si>
  <si>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</si>
  <si>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</si>
  <si>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</si>
  <si>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</si>
  <si>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</si>
  <si>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</si>
  <si>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</si>
  <si>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</si>
  <si>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</si>
  <si>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</si>
  <si>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</si>
  <si>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</si>
  <si>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</si>
  <si>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</si>
  <si>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</si>
  <si>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</si>
  <si>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</si>
  <si>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</si>
  <si>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</si>
  <si>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</si>
  <si>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</si>
  <si>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</si>
  <si>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</si>
  <si>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</si>
  <si>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</si>
  <si>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</si>
  <si>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</si>
  <si>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</si>
  <si>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</si>
  <si>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</si>
  <si>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</si>
  <si>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</si>
  <si>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</si>
  <si>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</si>
  <si>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</si>
  <si>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</si>
  <si>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</si>
  <si>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</si>
  <si>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</si>
  <si>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</si>
  <si>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</si>
  <si>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</si>
  <si>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</si>
  <si>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</si>
  <si>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</si>
  <si>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</si>
  <si>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</si>
  <si>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</si>
  <si>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</si>
  <si>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</si>
  <si>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</si>
  <si>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</si>
  <si>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</si>
  <si>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</si>
  <si>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</si>
  <si>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</si>
  <si>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</si>
  <si>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</si>
  <si>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</si>
  <si>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</si>
  <si>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</si>
  <si>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</si>
  <si>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</si>
  <si>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</si>
  <si>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</si>
  <si>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</si>
  <si>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</si>
  <si>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</si>
  <si>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</si>
  <si>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</si>
  <si>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</si>
  <si>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</si>
  <si>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</si>
  <si>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</si>
  <si>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</si>
  <si>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</si>
  <si>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</si>
  <si>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</si>
  <si>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</si>
  <si>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</si>
  <si>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</si>
  <si>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</si>
  <si>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</si>
  <si>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</si>
  <si>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</si>
  <si>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</si>
  <si>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</si>
  <si>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</si>
  <si>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</si>
  <si>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</si>
  <si>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</si>
  <si>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</si>
  <si>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</si>
  <si>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</si>
  <si>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</si>
  <si>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</si>
  <si>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</si>
  <si>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</si>
  <si>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</si>
  <si>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</si>
  <si>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</si>
  <si>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</si>
  <si>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</si>
  <si>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</si>
  <si>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</si>
  <si>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</si>
  <si>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</si>
  <si>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</si>
  <si>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</si>
  <si>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</si>
  <si>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</si>
  <si>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</si>
  <si>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</si>
  <si>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</si>
  <si>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</si>
  <si>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</si>
  <si>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</si>
  <si>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</si>
  <si>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</si>
  <si>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</si>
  <si>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</si>
  <si>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</si>
  <si>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</si>
  <si>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</si>
  <si>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</si>
  <si>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</si>
  <si>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</si>
  <si>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</si>
  <si>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</si>
  <si>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</si>
  <si>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</si>
  <si>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</si>
  <si>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</si>
  <si>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</si>
  <si>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</si>
  <si>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</si>
  <si>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</si>
  <si>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</si>
  <si>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</si>
  <si>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</si>
  <si>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</si>
  <si>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</si>
  <si>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</si>
  <si>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</si>
  <si>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</si>
  <si>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</si>
  <si>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</si>
  <si>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</si>
  <si>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</si>
  <si>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</si>
  <si>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</si>
  <si>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</si>
  <si>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</si>
  <si>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</si>
  <si>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</si>
  <si>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</si>
  <si>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</si>
  <si>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</si>
  <si>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</si>
  <si>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</si>
  <si>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</si>
  <si>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</si>
  <si>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</si>
  <si>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</si>
  <si>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</si>
  <si>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</si>
  <si>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</si>
  <si>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</si>
  <si>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</si>
  <si>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</si>
  <si>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</si>
  <si>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</si>
  <si>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</si>
  <si>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</si>
  <si>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</si>
  <si>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</si>
  <si>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</si>
  <si>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</si>
  <si>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</si>
  <si>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</si>
  <si>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</si>
  <si>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</si>
  <si>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</si>
  <si>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</si>
  <si>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</si>
  <si>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</si>
  <si>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</si>
  <si>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</si>
  <si>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</si>
  <si>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</si>
  <si>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</si>
  <si>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</si>
  <si>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</si>
  <si>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</si>
  <si>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</si>
  <si>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</si>
  <si>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</si>
  <si>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</si>
  <si>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</si>
  <si>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</si>
  <si>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</si>
  <si>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</si>
  <si>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</si>
  <si>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</si>
  <si>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</si>
  <si>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</si>
  <si>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</si>
  <si>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</si>
  <si>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</si>
  <si>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</si>
  <si>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</si>
  <si>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</si>
  <si>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</si>
  <si>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</si>
  <si>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</si>
  <si>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</si>
  <si>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</si>
  <si>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</si>
  <si>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</si>
  <si>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</si>
  <si>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</si>
  <si>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</si>
  <si>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</si>
  <si>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</si>
  <si>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</si>
  <si>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</si>
  <si>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</si>
  <si>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</si>
  <si>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</si>
  <si>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</si>
  <si>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</si>
  <si>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</si>
  <si>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</si>
  <si>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</si>
  <si>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</si>
  <si>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</si>
  <si>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</si>
  <si>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</si>
  <si>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</si>
  <si>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</si>
  <si>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</si>
  <si>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</si>
  <si>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</si>
  <si>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</si>
  <si>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</si>
  <si>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</si>
  <si>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</si>
  <si>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</si>
  <si>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</si>
  <si>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</si>
  <si>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</si>
  <si>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</si>
  <si>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</si>
  <si>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</si>
  <si>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</si>
  <si>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</si>
  <si>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</si>
  <si>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</si>
  <si>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</si>
  <si>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</si>
  <si>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</si>
  <si>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</si>
  <si>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</si>
  <si>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</si>
  <si>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</si>
  <si>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</si>
  <si>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</si>
  <si>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</si>
  <si>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</si>
  <si>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</si>
  <si>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</si>
  <si>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</si>
  <si>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</si>
  <si>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</si>
  <si>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</si>
  <si>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</si>
  <si>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</si>
  <si>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</si>
  <si>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</si>
  <si>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</si>
  <si>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</si>
  <si>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</si>
  <si>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</si>
  <si>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</si>
  <si>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</si>
  <si>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</si>
  <si>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</si>
  <si>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</si>
  <si>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</si>
  <si>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</si>
  <si>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</si>
  <si>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</si>
  <si>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</si>
  <si>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</si>
  <si>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</si>
  <si>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</si>
  <si>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</si>
  <si>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</si>
  <si>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</si>
  <si>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</si>
  <si>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</si>
  <si>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</si>
  <si>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</si>
  <si>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</si>
  <si>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</si>
  <si>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</si>
  <si>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</si>
  <si>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</si>
  <si>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</si>
  <si>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</si>
  <si>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</si>
  <si>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</si>
  <si>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</si>
  <si>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</si>
  <si>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</si>
  <si>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</si>
  <si>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</si>
  <si>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</si>
  <si>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</si>
  <si>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</si>
  <si>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</si>
  <si>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</si>
  <si>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</si>
  <si>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</si>
  <si>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</si>
  <si>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</si>
  <si>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</si>
  <si>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</si>
  <si>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</si>
  <si>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</si>
  <si>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</si>
  <si>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</si>
  <si>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</si>
  <si>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</si>
  <si>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</si>
  <si>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</si>
  <si>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</si>
  <si>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</si>
  <si>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</si>
  <si>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</si>
  <si>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</si>
  <si>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</si>
  <si>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</si>
  <si>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</si>
  <si>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</si>
  <si>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</si>
  <si>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</si>
  <si>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</si>
  <si>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</si>
  <si>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</si>
  <si>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</si>
  <si>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</si>
  <si>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</si>
  <si>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</si>
  <si>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</si>
  <si>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</si>
  <si>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</si>
  <si>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</si>
  <si>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</si>
  <si>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</si>
  <si>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</si>
  <si>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</si>
  <si>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</si>
  <si>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</si>
  <si>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</si>
  <si>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</si>
  <si>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</si>
  <si>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</si>
  <si>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</si>
  <si>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</si>
  <si>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</si>
  <si>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</si>
  <si>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</si>
  <si>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</si>
  <si>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</si>
  <si>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</si>
  <si>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</si>
  <si>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</si>
  <si>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</si>
  <si>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</si>
  <si>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</si>
  <si>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</si>
  <si>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</si>
  <si>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</si>
  <si>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</si>
  <si>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</si>
  <si>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</si>
  <si>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</si>
  <si>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</si>
  <si>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</si>
  <si>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</si>
  <si>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</si>
  <si>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</si>
  <si>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</si>
  <si>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</si>
  <si>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</si>
  <si>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</si>
  <si>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</si>
  <si>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</si>
  <si>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</si>
  <si>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</si>
  <si>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</si>
  <si>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</si>
  <si>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</si>
  <si>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</si>
  <si>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</si>
  <si>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</si>
  <si>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</si>
  <si>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</si>
  <si>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</si>
  <si>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</si>
  <si>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</si>
  <si>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</si>
  <si>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</si>
  <si>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</si>
  <si>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</si>
  <si>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</si>
  <si>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</si>
  <si>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</si>
  <si>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</si>
  <si>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</si>
  <si>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</si>
  <si>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</si>
  <si>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</si>
  <si>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</si>
  <si>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</si>
  <si>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</si>
  <si>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</si>
  <si>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</si>
  <si>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</si>
  <si>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</si>
  <si>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</si>
  <si>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</si>
  <si>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</si>
  <si>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</si>
  <si>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</si>
  <si>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</si>
  <si>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</si>
  <si>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</si>
  <si>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</si>
  <si>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</si>
  <si>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</si>
  <si>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</si>
  <si>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</si>
  <si>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</si>
  <si>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</si>
  <si>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</si>
  <si>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</si>
  <si>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</si>
  <si>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</si>
  <si>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</si>
  <si>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</si>
  <si>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</si>
  <si>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</si>
  <si>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</si>
  <si>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</si>
  <si>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</si>
  <si>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</si>
  <si>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</si>
  <si>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</si>
  <si>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</si>
  <si>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</si>
  <si>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</si>
  <si>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</si>
  <si>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</si>
  <si>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</si>
  <si>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</si>
  <si>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</si>
  <si>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</si>
  <si>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</si>
  <si>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</si>
  <si>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</si>
  <si>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</si>
  <si>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</si>
  <si>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</si>
  <si>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</si>
  <si>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</si>
  <si>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</si>
  <si>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</si>
  <si>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</si>
  <si>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</si>
  <si>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</si>
  <si>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</si>
  <si>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</si>
  <si>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</si>
  <si>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</si>
  <si>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</si>
  <si>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</si>
  <si>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</si>
  <si>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</si>
  <si>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</si>
  <si>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</si>
  <si>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</si>
  <si>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</si>
  <si>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</si>
  <si>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</si>
  <si>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</si>
  <si>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</si>
  <si>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</si>
  <si>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</si>
  <si>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</si>
  <si>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</si>
  <si>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</si>
  <si>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</si>
  <si>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</si>
  <si>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</si>
  <si>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</si>
  <si>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</si>
  <si>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</si>
  <si>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</si>
  <si>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</si>
  <si>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</si>
  <si>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</si>
  <si>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</si>
  <si>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</si>
  <si>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</si>
  <si>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</si>
  <si>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</si>
  <si>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</si>
  <si>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</si>
  <si>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</si>
  <si>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</si>
  <si>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</si>
  <si>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</si>
  <si>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</si>
  <si>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</si>
  <si>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</si>
  <si>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</si>
  <si>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</si>
  <si>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</si>
  <si>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</si>
  <si>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</si>
  <si>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</si>
  <si>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</si>
  <si>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</si>
  <si>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</si>
  <si>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</si>
  <si>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</si>
  <si>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</si>
  <si>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</si>
  <si>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</si>
  <si>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</si>
  <si>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</si>
  <si>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</si>
  <si>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</si>
  <si>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</si>
  <si>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</si>
  <si>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</si>
  <si>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</si>
  <si>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</si>
  <si>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</si>
  <si>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</si>
  <si>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</si>
  <si>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</si>
  <si>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</si>
  <si>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</si>
  <si>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</si>
  <si>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</si>
  <si>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</si>
  <si>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</si>
  <si>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</si>
  <si>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</si>
  <si>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</si>
  <si>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</si>
  <si>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</si>
  <si>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</si>
  <si>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</si>
  <si>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</si>
  <si>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</si>
  <si>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</si>
  <si>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</si>
  <si>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</si>
  <si>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</si>
  <si>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</si>
  <si>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</si>
  <si>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</si>
  <si>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</si>
  <si>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</si>
  <si>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</si>
  <si>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</si>
  <si>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</si>
  <si>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</si>
  <si>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</si>
  <si>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</si>
  <si>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</si>
  <si>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</si>
  <si>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</si>
  <si>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</si>
  <si>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</si>
  <si>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</si>
  <si>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</si>
  <si>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</si>
  <si>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</si>
  <si>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</si>
  <si>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</si>
  <si>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</si>
  <si>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</si>
  <si>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</si>
  <si>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</si>
  <si>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</si>
  <si>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</si>
  <si>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</si>
  <si>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</si>
  <si>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</si>
  <si>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</si>
  <si>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</si>
  <si>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</si>
  <si>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</si>
  <si>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</si>
  <si>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</si>
  <si>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</si>
  <si>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</si>
  <si>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</si>
  <si>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</si>
  <si>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</si>
  <si>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</si>
  <si>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</si>
  <si>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</si>
  <si>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</si>
  <si>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</si>
  <si>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</si>
  <si>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</si>
  <si>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</si>
  <si>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</si>
  <si>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</si>
  <si>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</si>
  <si>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</si>
  <si>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</si>
  <si>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</si>
  <si>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</si>
  <si>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</si>
  <si>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</si>
  <si>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</si>
  <si>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</si>
  <si>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</si>
  <si>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</si>
  <si>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</si>
  <si>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</si>
  <si>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</si>
  <si>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</si>
  <si>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</si>
  <si>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</si>
  <si>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</si>
  <si>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</si>
  <si>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</si>
  <si>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</si>
  <si>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</si>
  <si>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</si>
  <si>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</si>
  <si>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</si>
  <si>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</si>
  <si>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</si>
  <si>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</si>
  <si>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</si>
  <si>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</si>
  <si>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</si>
  <si>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</si>
  <si>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</si>
  <si>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</si>
  <si>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</si>
  <si>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</si>
  <si>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</si>
  <si>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</si>
  <si>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</si>
  <si>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</si>
  <si>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</si>
  <si>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</si>
  <si>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</si>
  <si>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</si>
  <si>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</si>
  <si>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</si>
  <si>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</si>
  <si>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</si>
  <si>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</si>
  <si>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</si>
  <si>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</si>
  <si>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</si>
  <si>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</si>
  <si>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</si>
  <si>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</si>
  <si>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</si>
  <si>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</si>
  <si>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</si>
  <si>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</si>
  <si>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</si>
  <si>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</si>
  <si>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</si>
  <si>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</si>
  <si>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</si>
  <si>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</si>
  <si>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</si>
  <si>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</si>
  <si>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</si>
  <si>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</si>
  <si>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</si>
  <si>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</si>
  <si>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</si>
  <si>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</si>
  <si>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</si>
  <si>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</si>
  <si>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</si>
  <si>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</si>
  <si>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</si>
  <si>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</si>
  <si>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</si>
  <si>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</si>
  <si>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</si>
  <si>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</si>
  <si>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</si>
  <si>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</si>
  <si>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</si>
  <si>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</si>
  <si>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</si>
  <si>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</si>
  <si>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</si>
  <si>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</si>
  <si>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</si>
  <si>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</si>
  <si>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</si>
  <si>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</si>
  <si>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</si>
  <si>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</si>
  <si>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</si>
  <si>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</si>
  <si>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</si>
  <si>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</si>
  <si>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</si>
  <si>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</si>
  <si>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</si>
  <si>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</si>
  <si>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</si>
  <si>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</si>
  <si>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</si>
  <si>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</si>
  <si>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</si>
  <si>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</si>
  <si>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</si>
  <si>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</si>
  <si>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</si>
  <si>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</si>
  <si>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</si>
  <si>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</si>
  <si>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</si>
  <si>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</si>
  <si>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</si>
  <si>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</si>
  <si>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</si>
  <si>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</si>
  <si>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</si>
  <si>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</si>
  <si>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</si>
  <si>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</si>
  <si>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</si>
  <si>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</si>
  <si>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</si>
  <si>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</si>
  <si>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</si>
  <si>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</si>
  <si>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</si>
  <si>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</si>
  <si>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</si>
  <si>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</si>
  <si>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</si>
  <si>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</si>
  <si>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</si>
  <si>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</si>
  <si>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</si>
  <si>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</si>
  <si>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</si>
  <si>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</si>
  <si>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</si>
  <si>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</si>
  <si>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</si>
  <si>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</si>
  <si>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</si>
  <si>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</si>
  <si>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</si>
  <si>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</si>
  <si>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</si>
  <si>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</si>
  <si>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</si>
  <si>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</si>
  <si>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</si>
  <si>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</si>
  <si>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</si>
  <si>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</si>
  <si>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</si>
  <si>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</si>
  <si>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</si>
  <si>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</si>
  <si>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</si>
  <si>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</si>
  <si>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</si>
  <si>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</si>
  <si>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</si>
  <si>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</si>
  <si>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</si>
  <si>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</si>
  <si>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</si>
  <si>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</si>
  <si>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</si>
  <si>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</si>
  <si>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</si>
  <si>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</si>
  <si>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</si>
  <si>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</si>
  <si>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</si>
  <si>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</si>
  <si>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</si>
  <si>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</si>
  <si>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</si>
  <si>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</si>
  <si>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</si>
  <si>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</si>
  <si>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</si>
  <si>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</si>
  <si>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</si>
  <si>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</si>
  <si>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</si>
  <si>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</si>
  <si>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</si>
  <si>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</si>
  <si>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</si>
  <si>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</si>
  <si>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</si>
  <si>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</si>
  <si>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</si>
  <si>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</si>
  <si>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</si>
  <si>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</si>
  <si>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</si>
  <si>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</si>
  <si>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</si>
  <si>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</si>
  <si>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</si>
  <si>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</si>
  <si>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</si>
  <si>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</si>
  <si>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</si>
  <si>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</si>
  <si>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</si>
  <si>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</si>
  <si>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</si>
  <si>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</si>
  <si>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</si>
  <si>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</si>
  <si>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</si>
  <si>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</si>
  <si>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</si>
  <si>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</si>
  <si>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</si>
  <si>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</si>
  <si>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</si>
  <si>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</si>
  <si>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</si>
  <si>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</si>
  <si>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</si>
  <si>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</si>
  <si>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</si>
  <si>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</si>
  <si>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</si>
  <si>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</si>
  <si>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</si>
  <si>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</si>
  <si>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</si>
  <si>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</si>
  <si>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</si>
  <si>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</si>
  <si>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</si>
  <si>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</si>
  <si>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</si>
  <si>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</si>
  <si>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</si>
  <si>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</si>
  <si>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</si>
  <si>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</si>
  <si>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</si>
  <si>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</si>
  <si>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</si>
  <si>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</si>
  <si>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</si>
  <si>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</si>
  <si>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</si>
  <si>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</si>
  <si>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</si>
  <si>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</si>
  <si>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</si>
  <si>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</si>
  <si>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</si>
  <si>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</si>
  <si>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</si>
  <si>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</si>
  <si>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</si>
  <si>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</si>
  <si>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</si>
  <si>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</si>
  <si>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</si>
  <si>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</si>
  <si>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</si>
  <si>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</si>
  <si>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</si>
  <si>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</si>
  <si>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</si>
  <si>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</si>
  <si>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</si>
  <si>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</si>
  <si>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</si>
  <si>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</si>
  <si>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</si>
  <si>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</si>
  <si>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</si>
  <si>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</si>
  <si>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</si>
  <si>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</si>
  <si>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</si>
  <si>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</si>
  <si>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</si>
  <si>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</si>
  <si>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</si>
  <si>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</si>
  <si>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</si>
  <si>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</si>
  <si>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</si>
  <si>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</si>
  <si>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</si>
  <si>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</si>
  <si>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</si>
  <si>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</si>
  <si>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</si>
  <si>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</si>
  <si>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</si>
  <si>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</si>
  <si>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</si>
  <si>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</si>
  <si>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</si>
  <si>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</si>
  <si>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</si>
  <si>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</si>
  <si>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</si>
  <si>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</si>
  <si>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</si>
  <si>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</si>
  <si>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</si>
  <si>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</si>
  <si>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</si>
  <si>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</si>
  <si>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</si>
  <si>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</si>
  <si>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</si>
  <si>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</si>
  <si>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</si>
  <si>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</si>
  <si>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</si>
  <si>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</si>
  <si>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</si>
  <si>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</si>
  <si>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</si>
  <si>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</si>
  <si>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</si>
  <si>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</si>
  <si>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</si>
  <si>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</si>
  <si>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</si>
  <si>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</si>
  <si>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</si>
  <si>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</si>
  <si>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</si>
  <si>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</si>
  <si>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</si>
  <si>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</si>
  <si>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</si>
  <si>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</si>
  <si>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</si>
  <si>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</si>
  <si>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</si>
  <si>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</si>
  <si>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</si>
  <si>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</si>
  <si>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</si>
  <si>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</si>
  <si>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</si>
  <si>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</si>
  <si>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</si>
  <si>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</si>
  <si>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</si>
  <si>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</si>
  <si>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</si>
  <si>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</si>
  <si>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</si>
  <si>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</si>
  <si>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</si>
  <si>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</si>
  <si>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</si>
  <si>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</si>
  <si>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</si>
  <si>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</si>
  <si>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</si>
  <si>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</si>
  <si>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</si>
  <si>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</si>
  <si>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</si>
  <si>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</si>
  <si>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</si>
  <si>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</si>
  <si>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</si>
  <si>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</si>
  <si>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</si>
  <si>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</si>
  <si>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</si>
  <si>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</si>
  <si>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</si>
  <si>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</si>
  <si>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</si>
  <si>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</si>
  <si>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</si>
  <si>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</si>
  <si>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</si>
  <si>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</si>
  <si>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</si>
  <si>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</si>
  <si>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</si>
  <si>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</si>
  <si>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</si>
  <si>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</si>
  <si>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</si>
  <si>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</si>
  <si>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</si>
  <si>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</si>
  <si>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</si>
  <si>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</si>
  <si>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</si>
  <si>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</si>
  <si>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</si>
  <si>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</si>
  <si>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</si>
  <si>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</si>
  <si>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</si>
  <si>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</si>
  <si>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</si>
  <si>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</si>
  <si>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</si>
  <si>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</si>
  <si>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</si>
  <si>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</si>
  <si>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</si>
  <si>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</si>
  <si>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</si>
  <si>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</si>
  <si>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</si>
  <si>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</si>
  <si>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</si>
  <si>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</si>
  <si>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</si>
  <si>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</si>
  <si>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</si>
  <si>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</si>
  <si>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</si>
  <si>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</si>
  <si>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</si>
  <si>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</si>
  <si>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</si>
  <si>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</si>
  <si>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</si>
  <si>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</si>
  <si>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</si>
  <si>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</si>
  <si>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</si>
  <si>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</si>
  <si>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</si>
  <si>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</si>
  <si>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</si>
  <si>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</si>
  <si>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</si>
  <si>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</si>
  <si>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</si>
  <si>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</si>
  <si>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</si>
  <si>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</si>
  <si>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</si>
  <si>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</si>
  <si>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</si>
  <si>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</si>
  <si>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</si>
  <si>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</si>
  <si>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</si>
  <si>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</si>
  <si>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</si>
  <si>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</si>
  <si>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</si>
  <si>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</si>
  <si>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</si>
  <si>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</si>
  <si>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</si>
  <si>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</si>
  <si>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</si>
  <si>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</si>
  <si>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</si>
  <si>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</si>
  <si>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</si>
  <si>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</si>
  <si>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</si>
  <si>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</si>
  <si>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</si>
  <si>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</si>
  <si>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</si>
  <si>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</si>
  <si>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</si>
  <si>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</si>
  <si>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</si>
  <si>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</si>
  <si>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</si>
  <si>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</si>
  <si>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</si>
  <si>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</si>
  <si>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</si>
  <si>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</si>
  <si>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</si>
  <si>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</si>
  <si>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</si>
  <si>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</si>
  <si>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</si>
  <si>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</si>
  <si>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</si>
  <si>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</si>
  <si>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</si>
  <si>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</si>
  <si>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</si>
  <si>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</si>
  <si>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</si>
  <si>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</si>
  <si>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</si>
  <si>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</si>
  <si>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</si>
  <si>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</si>
  <si>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</si>
  <si>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</si>
  <si>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</si>
  <si>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</si>
  <si>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</si>
  <si>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</si>
  <si>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</si>
  <si>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</si>
  <si>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</si>
  <si>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</si>
  <si>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</si>
  <si>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</si>
  <si>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</si>
  <si>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</si>
  <si>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</si>
  <si>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</si>
  <si>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</si>
  <si>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</si>
  <si>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</si>
  <si>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</si>
  <si>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</si>
  <si>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</si>
  <si>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</si>
  <si>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</si>
  <si>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</si>
  <si>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</si>
  <si>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</si>
  <si>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</si>
  <si>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</si>
  <si>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</si>
  <si>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</si>
  <si>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</si>
  <si>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</si>
  <si>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</si>
  <si>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</si>
  <si>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</si>
  <si>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</si>
  <si>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</si>
  <si>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</si>
  <si>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</si>
  <si>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</si>
  <si>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</si>
  <si>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</si>
  <si>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</si>
  <si>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</si>
  <si>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</si>
  <si>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</si>
  <si>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</si>
  <si>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</si>
  <si>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</si>
  <si>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</si>
  <si>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</si>
  <si>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</si>
  <si>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</si>
  <si>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</si>
  <si>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</si>
  <si>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</si>
  <si>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</si>
  <si>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</si>
  <si>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</si>
  <si>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</si>
  <si>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</si>
  <si>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</si>
  <si>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</si>
  <si>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</si>
  <si>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</si>
  <si>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</si>
  <si>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</si>
  <si>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</si>
  <si>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</si>
  <si>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</si>
  <si>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</si>
  <si>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</si>
  <si>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</si>
  <si>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</si>
  <si>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</si>
  <si>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</si>
  <si>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</si>
  <si>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</si>
  <si>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</si>
  <si>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</si>
  <si>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</si>
  <si>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</si>
  <si>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</si>
  <si>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</si>
  <si>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</si>
  <si>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</si>
  <si>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</si>
  <si>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</si>
  <si>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</si>
  <si>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</si>
  <si>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</si>
  <si>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</si>
  <si>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</si>
  <si>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</si>
  <si>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</si>
  <si>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</si>
  <si>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</si>
  <si>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</si>
  <si>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</si>
  <si>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</si>
  <si>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</si>
  <si>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</si>
  <si>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</si>
  <si>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</si>
  <si>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</si>
  <si>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</si>
  <si>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</si>
  <si>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</si>
  <si>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</si>
  <si>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</si>
  <si>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</si>
  <si>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</si>
  <si>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</si>
  <si>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</si>
  <si>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</si>
  <si>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</si>
  <si>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</si>
  <si>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</si>
  <si>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</si>
  <si>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</si>
  <si>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</si>
  <si>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</si>
  <si>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</si>
  <si>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</si>
  <si>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</si>
  <si>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</si>
  <si>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</si>
  <si>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</si>
  <si>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</si>
  <si>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</si>
  <si>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</si>
  <si>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</si>
  <si>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</si>
  <si>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</si>
  <si>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</si>
  <si>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</si>
  <si>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</si>
  <si>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</si>
  <si>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</si>
  <si>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</si>
  <si>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</si>
  <si>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</si>
  <si>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</si>
  <si>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</si>
  <si>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</si>
  <si>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</si>
  <si>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</si>
  <si>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</si>
  <si>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</si>
  <si>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</si>
  <si>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</si>
  <si>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</si>
  <si>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</si>
  <si>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</si>
  <si>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</si>
  <si>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</si>
  <si>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</si>
  <si>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</si>
  <si>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</si>
  <si>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</si>
  <si>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</si>
  <si>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</si>
  <si>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</si>
  <si>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</si>
  <si>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</si>
  <si>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</si>
  <si>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</si>
  <si>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</si>
  <si>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</si>
  <si>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</si>
  <si>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</si>
  <si>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</si>
  <si>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</si>
  <si>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</si>
  <si>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</si>
  <si>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</si>
  <si>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</si>
  <si>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</si>
  <si>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</si>
  <si>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</si>
  <si>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</si>
  <si>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</si>
  <si>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</si>
  <si>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</si>
  <si>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</si>
  <si>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</si>
  <si>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</si>
  <si>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</si>
  <si>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</si>
  <si>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</si>
  <si>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</si>
  <si>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</si>
  <si>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</si>
  <si>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</si>
  <si>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</si>
  <si>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</si>
  <si>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</si>
  <si>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</si>
  <si>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</si>
  <si>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</si>
  <si>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</si>
  <si>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</si>
  <si>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</si>
  <si>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</si>
  <si>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</si>
  <si>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</si>
  <si>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</si>
  <si>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</si>
  <si>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</si>
  <si>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</si>
  <si>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</si>
  <si>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</si>
  <si>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</si>
  <si>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</si>
  <si>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</si>
  <si>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</si>
  <si>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</si>
  <si>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</si>
  <si>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</si>
  <si>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</si>
  <si>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</si>
  <si>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</si>
  <si>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</si>
  <si>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</si>
  <si>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</si>
  <si>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</si>
  <si>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</si>
  <si>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</si>
  <si>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</si>
  <si>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</si>
  <si>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</si>
  <si>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</si>
  <si>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</si>
  <si>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</si>
  <si>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</si>
  <si>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</si>
  <si>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</si>
  <si>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</si>
  <si>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</si>
  <si>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</si>
  <si>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</si>
  <si>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</si>
  <si>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</si>
  <si>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</si>
  <si>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</si>
  <si>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</si>
  <si>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</si>
  <si>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</si>
  <si>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</si>
  <si>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</si>
  <si>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</si>
  <si>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</si>
  <si>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</si>
  <si>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</si>
  <si>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</si>
  <si>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</si>
  <si>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</si>
  <si>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</si>
  <si>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</si>
  <si>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</si>
  <si>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</si>
  <si>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</si>
  <si>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</si>
  <si>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</si>
  <si>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</si>
  <si>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</si>
  <si>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</si>
  <si>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</si>
  <si>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</si>
  <si>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</si>
  <si>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</si>
  <si>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</si>
  <si>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</si>
  <si>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</si>
  <si>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</si>
  <si>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</si>
  <si>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</si>
  <si>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</si>
  <si>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</si>
  <si>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</si>
  <si>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</si>
  <si>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</si>
  <si>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</si>
  <si>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</si>
  <si>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</si>
  <si>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</si>
  <si>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</si>
  <si>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</si>
  <si>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</si>
  <si>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</si>
  <si>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</si>
  <si>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</si>
  <si>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</si>
  <si>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</si>
  <si>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</si>
  <si>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</si>
  <si>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</si>
  <si>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</si>
  <si>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</si>
  <si>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</si>
  <si>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</si>
  <si>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</si>
  <si>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</si>
  <si>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</si>
  <si>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</si>
  <si>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</si>
  <si>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</si>
  <si>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</si>
  <si>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</si>
  <si>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</si>
  <si>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</si>
  <si>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</si>
  <si>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</si>
  <si>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</si>
  <si>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</si>
  <si>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</si>
  <si>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</si>
  <si>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</si>
  <si>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</si>
  <si>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</si>
  <si>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</si>
  <si>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</si>
  <si>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</si>
  <si>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</si>
  <si>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</si>
  <si>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</si>
  <si>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</si>
  <si>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</si>
  <si>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</si>
  <si>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</si>
  <si>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</si>
  <si>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</si>
  <si>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</si>
  <si>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</si>
  <si>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</si>
  <si>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</si>
  <si>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</si>
  <si>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</si>
  <si>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</si>
  <si>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</si>
  <si>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</si>
  <si>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</si>
  <si>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</si>
  <si>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</si>
  <si>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</si>
  <si>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</si>
  <si>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</si>
  <si>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</si>
  <si>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</si>
  <si>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</si>
  <si>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</si>
  <si>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</si>
  <si>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</si>
  <si>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</si>
  <si>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</si>
  <si>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</si>
  <si>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</si>
  <si>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</si>
  <si>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</si>
  <si>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</si>
  <si>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</si>
  <si>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</si>
  <si>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</si>
  <si>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</si>
  <si>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</si>
  <si>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</si>
  <si>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</si>
  <si>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</si>
  <si>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</si>
  <si>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</si>
  <si>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</si>
  <si>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</si>
  <si>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</si>
  <si>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</si>
  <si>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</si>
  <si>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</si>
  <si>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</si>
  <si>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</si>
  <si>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</si>
  <si>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</si>
  <si>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</si>
  <si>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</si>
  <si>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</si>
  <si>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</si>
  <si>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</si>
  <si>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</si>
  <si>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</si>
  <si>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</si>
  <si>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</si>
  <si>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</si>
  <si>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</si>
  <si>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</si>
  <si>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</si>
  <si>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</si>
  <si>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</si>
  <si>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</si>
  <si>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</si>
  <si>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</si>
  <si>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</si>
  <si>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</si>
  <si>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</si>
  <si>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</si>
  <si>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</si>
  <si>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</si>
  <si>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</si>
  <si>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</si>
  <si>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</si>
  <si>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</si>
  <si>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</si>
  <si>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</si>
  <si>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</si>
  <si>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</si>
  <si>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</si>
  <si>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</si>
  <si>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</si>
  <si>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</si>
  <si>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</si>
  <si>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</si>
  <si>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</si>
  <si>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</si>
  <si>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</si>
  <si>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</si>
  <si>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</si>
  <si>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</si>
  <si>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</si>
  <si>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</si>
  <si>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</si>
  <si>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</si>
  <si>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</si>
  <si>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</si>
  <si>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</si>
  <si>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</si>
  <si>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</si>
  <si>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</si>
  <si>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</si>
  <si>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</si>
  <si>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</si>
  <si>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</si>
  <si>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</si>
  <si>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</si>
  <si>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</si>
  <si>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</si>
  <si>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</si>
  <si>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</si>
  <si>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</si>
  <si>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</si>
  <si>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</si>
  <si>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</si>
  <si>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</si>
  <si>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</si>
  <si>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</si>
  <si>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</si>
  <si>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</si>
  <si>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</si>
  <si>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</si>
  <si>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</si>
  <si>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</si>
  <si>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</si>
  <si>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</si>
  <si>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</si>
  <si>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</si>
  <si>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</si>
  <si>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</si>
  <si>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</si>
  <si>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</si>
  <si>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</si>
  <si>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</si>
  <si>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</si>
  <si>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</si>
  <si>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</si>
  <si>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</si>
  <si>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</si>
  <si>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</si>
  <si>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</si>
  <si>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</si>
  <si>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</si>
  <si>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</si>
  <si>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</si>
  <si>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</si>
  <si>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</si>
  <si>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</si>
  <si>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</si>
  <si>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</si>
  <si>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</si>
  <si>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</si>
  <si>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</si>
  <si>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</si>
  <si>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</si>
  <si>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</si>
  <si>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</si>
  <si>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</si>
  <si>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</si>
  <si>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</si>
  <si>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</si>
  <si>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</si>
  <si>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</si>
  <si>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</si>
  <si>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</si>
  <si>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</si>
  <si>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</si>
  <si>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</si>
  <si>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</si>
  <si>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</si>
  <si>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</si>
  <si>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</si>
  <si>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</si>
  <si>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</si>
  <si>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</si>
  <si>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</si>
  <si>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</si>
  <si>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</si>
  <si>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</si>
  <si>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</si>
  <si>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</si>
  <si>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</si>
  <si>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</si>
  <si>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</si>
  <si>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</si>
  <si>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</si>
  <si>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</si>
  <si>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</si>
  <si>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</si>
  <si>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</si>
  <si>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</si>
  <si>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</si>
  <si>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</si>
  <si>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</si>
  <si>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</si>
  <si>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</si>
  <si>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</si>
  <si>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</si>
  <si>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</si>
  <si>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</si>
  <si>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</si>
  <si>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</si>
  <si>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</si>
  <si>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</si>
  <si>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</si>
  <si>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</si>
  <si>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</si>
  <si>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</si>
  <si>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</si>
  <si>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</si>
  <si>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</si>
  <si>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</si>
  <si>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</si>
  <si>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</si>
  <si>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</si>
  <si>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</si>
  <si>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</si>
  <si>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</si>
  <si>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</si>
  <si>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</si>
  <si>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</si>
  <si>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</si>
  <si>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</si>
  <si>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</si>
  <si>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</si>
  <si>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</si>
  <si>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</si>
  <si>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</si>
  <si>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</si>
  <si>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</si>
  <si>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</si>
  <si>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</si>
  <si>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</si>
  <si>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</si>
  <si>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</si>
  <si>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</si>
  <si>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</si>
  <si>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</si>
  <si>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</si>
  <si>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</si>
  <si>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</si>
  <si>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</si>
  <si>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</si>
  <si>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</si>
  <si>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</si>
  <si>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</si>
  <si>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</si>
  <si>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</si>
  <si>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</si>
  <si>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</si>
  <si>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</si>
  <si>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</si>
  <si>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</si>
  <si>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</si>
  <si>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</si>
  <si>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</si>
  <si>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</si>
  <si>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</si>
  <si>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</si>
  <si>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</si>
  <si>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</si>
  <si>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</si>
  <si>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</si>
  <si>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</si>
  <si>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</si>
  <si>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</si>
  <si>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</si>
  <si>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</si>
  <si>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</si>
  <si>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</si>
  <si>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</si>
  <si>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</si>
  <si>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</si>
  <si>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</si>
  <si>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</si>
  <si>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</si>
  <si>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</si>
  <si>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</si>
  <si>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</si>
  <si>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</si>
  <si>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</si>
  <si>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</si>
  <si>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</si>
  <si>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</si>
  <si>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</si>
  <si>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</si>
  <si>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</si>
  <si>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</si>
  <si>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</si>
  <si>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</si>
  <si>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</si>
  <si>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</si>
  <si>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</si>
  <si>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</si>
  <si>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</si>
  <si>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</si>
  <si>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</si>
  <si>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</si>
  <si>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</si>
  <si>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</si>
  <si>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</si>
  <si>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</si>
  <si>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</si>
  <si>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</si>
  <si>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</si>
  <si>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</si>
  <si>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</si>
  <si>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</si>
  <si>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</si>
  <si>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</si>
  <si>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</si>
  <si>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</si>
  <si>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</si>
  <si>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</si>
  <si>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</si>
  <si>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</si>
  <si>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</si>
  <si>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</si>
  <si>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</si>
  <si>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</si>
  <si>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</si>
  <si>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</si>
  <si>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</si>
  <si>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</si>
  <si>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</si>
  <si>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</si>
  <si>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</si>
  <si>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</si>
  <si>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</si>
  <si>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</si>
  <si>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</si>
  <si>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</si>
  <si>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</si>
  <si>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</si>
  <si>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</si>
  <si>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</si>
  <si>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</si>
  <si>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</si>
  <si>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</si>
  <si>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</si>
  <si>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</si>
  <si>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</si>
  <si>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</si>
  <si>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</si>
  <si>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</si>
  <si>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</si>
  <si>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</si>
  <si>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</si>
  <si>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</si>
  <si>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</si>
  <si>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</si>
  <si>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</si>
  <si>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</si>
  <si>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</si>
  <si>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</si>
  <si>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</si>
  <si>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</si>
  <si>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</si>
  <si>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</si>
  <si>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</si>
  <si>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</si>
  <si>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</si>
  <si>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</si>
  <si>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</si>
  <si>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</si>
  <si>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</si>
  <si>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</si>
  <si>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</si>
  <si>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</si>
  <si>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</si>
  <si>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</si>
  <si>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</si>
  <si>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</si>
  <si>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</si>
  <si>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</si>
  <si>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</si>
  <si>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</si>
  <si>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</si>
  <si>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</si>
  <si>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</si>
  <si>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</si>
  <si>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</si>
  <si>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</si>
  <si>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</si>
  <si>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</si>
  <si>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</si>
  <si>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</si>
  <si>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</si>
  <si>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</si>
  <si>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</si>
  <si>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</si>
  <si>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</si>
  <si>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</si>
  <si>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</si>
  <si>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</si>
  <si>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</si>
  <si>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</si>
  <si>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</si>
  <si>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</si>
  <si>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</si>
  <si>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</si>
  <si>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</si>
  <si>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</si>
  <si>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</si>
  <si>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</si>
  <si>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</si>
  <si>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</si>
  <si>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</si>
  <si>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</si>
  <si>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</si>
  <si>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</si>
  <si>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</si>
  <si>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</si>
  <si>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</si>
  <si>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</si>
  <si>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</si>
  <si>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</si>
  <si>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</si>
  <si>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</si>
  <si>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</si>
  <si>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</si>
  <si>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</si>
  <si>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</si>
  <si>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</si>
  <si>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</si>
  <si>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</si>
  <si>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</si>
  <si>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</si>
  <si>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</si>
  <si>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</si>
  <si>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</si>
  <si>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</si>
  <si>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</si>
  <si>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</si>
  <si>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</si>
  <si>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</si>
  <si>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</si>
  <si>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</si>
  <si>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</si>
  <si>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</si>
  <si>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</si>
  <si>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</si>
  <si>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</si>
  <si>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</si>
  <si>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</si>
  <si>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</si>
  <si>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</si>
  <si>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</si>
  <si>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</si>
  <si>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</si>
  <si>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</si>
  <si>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</si>
  <si>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</si>
  <si>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</si>
  <si>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</si>
  <si>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</si>
  <si>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</si>
  <si>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</si>
  <si>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</si>
  <si>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</si>
  <si>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</si>
  <si>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</si>
  <si>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</si>
  <si>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</si>
  <si>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</si>
  <si>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</si>
  <si>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</si>
  <si>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</si>
  <si>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</si>
  <si>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</si>
  <si>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</si>
  <si>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</si>
  <si>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</si>
  <si>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</si>
  <si>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</si>
  <si>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</si>
  <si>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</si>
  <si>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</si>
  <si>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</si>
  <si>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</si>
  <si>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</si>
  <si>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</si>
  <si>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</si>
  <si>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</si>
  <si>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</si>
  <si>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</si>
  <si>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</si>
  <si>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</si>
  <si>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</si>
  <si>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</si>
  <si>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</si>
  <si>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</si>
  <si>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</si>
  <si>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</si>
  <si>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</si>
  <si>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</si>
  <si>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</si>
  <si>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</si>
  <si>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</si>
  <si>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</si>
  <si>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</si>
  <si>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</si>
  <si>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</si>
  <si>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</si>
  <si>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</si>
  <si>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</si>
  <si>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</si>
  <si>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</si>
  <si>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</si>
  <si>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</si>
  <si>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</si>
  <si>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</si>
  <si>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</si>
  <si>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</si>
  <si>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</si>
  <si>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</si>
  <si>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</si>
  <si>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</si>
  <si>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</si>
  <si>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</si>
  <si>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</si>
  <si>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</si>
  <si>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</si>
  <si>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</si>
  <si>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</si>
  <si>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</si>
  <si>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</si>
  <si>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</si>
  <si>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</si>
  <si>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</si>
  <si>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</si>
  <si>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</si>
  <si>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</si>
  <si>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</si>
  <si>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</si>
  <si>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</si>
  <si>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</si>
  <si>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</si>
  <si>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</si>
  <si>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</si>
  <si>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</si>
  <si>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</si>
  <si>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</si>
  <si>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</si>
  <si>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</si>
  <si>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</si>
  <si>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</si>
  <si>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</si>
  <si>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</si>
  <si>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</si>
  <si>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</si>
  <si>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</si>
  <si>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</si>
  <si>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</si>
  <si>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</si>
  <si>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</si>
  <si>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</si>
  <si>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</si>
  <si>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</si>
  <si>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</si>
  <si>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</si>
  <si>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</si>
  <si>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</si>
  <si>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</si>
  <si>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</si>
  <si>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</si>
  <si>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</si>
  <si>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</si>
  <si>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</si>
  <si>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</si>
  <si>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</si>
  <si>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</si>
  <si>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</si>
  <si>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</si>
  <si>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</si>
  <si>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</si>
  <si>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</si>
  <si>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</si>
  <si>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</si>
  <si>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</si>
  <si>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</si>
  <si>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</si>
  <si>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</si>
  <si>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</si>
  <si>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</si>
  <si>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</si>
  <si>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</si>
  <si>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</si>
  <si>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</si>
  <si>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</si>
  <si>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</si>
  <si>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</si>
  <si>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</si>
  <si>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</si>
  <si>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</si>
  <si>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</si>
  <si>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</si>
  <si>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</si>
  <si>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</si>
  <si>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</si>
  <si>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</si>
  <si>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</si>
  <si>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</si>
  <si>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</si>
  <si>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</si>
  <si>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</si>
  <si>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</si>
  <si>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</si>
  <si>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</si>
  <si>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</si>
  <si>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</si>
  <si>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</si>
  <si>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</si>
  <si>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</si>
  <si>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</si>
  <si>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</si>
  <si>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</si>
  <si>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</si>
  <si>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</si>
  <si>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</si>
  <si>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</si>
  <si>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</si>
  <si>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</si>
  <si>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</si>
  <si>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</si>
  <si>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</si>
  <si>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</si>
  <si>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</si>
  <si>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</si>
  <si>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</si>
  <si>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</si>
  <si>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</si>
  <si>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</si>
  <si>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</si>
  <si>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</si>
  <si>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</si>
  <si>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</si>
  <si>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</si>
  <si>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</si>
  <si>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</si>
  <si>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</si>
  <si>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</si>
  <si>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</si>
  <si>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</si>
  <si>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</si>
  <si>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</si>
  <si>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</si>
  <si>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</si>
  <si>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</si>
  <si>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</si>
  <si>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</si>
  <si>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</si>
  <si>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</si>
  <si>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</si>
  <si>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</si>
  <si>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</si>
  <si>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</si>
  <si>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</si>
  <si>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</si>
  <si>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</si>
  <si>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</si>
  <si>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</si>
  <si>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</si>
  <si>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</si>
  <si>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</si>
  <si>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</si>
  <si>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</si>
  <si>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</si>
  <si>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</si>
  <si>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</si>
  <si>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</si>
  <si>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</si>
  <si>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</si>
  <si>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</si>
  <si>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</si>
  <si>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</si>
  <si>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</si>
  <si>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</si>
  <si>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</si>
  <si>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</si>
  <si>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</si>
  <si>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</si>
  <si>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</si>
  <si>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</si>
  <si>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</si>
  <si>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</si>
  <si>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</si>
  <si>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</si>
  <si>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</si>
  <si>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</si>
  <si>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</si>
  <si>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</si>
  <si>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</si>
  <si>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</si>
  <si>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</si>
  <si>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</si>
  <si>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</si>
  <si>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</si>
  <si>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</si>
  <si>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</si>
  <si>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</si>
  <si>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</si>
  <si>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</si>
  <si>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</si>
  <si>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</si>
  <si>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</si>
  <si>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</si>
  <si>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</si>
  <si>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</si>
  <si>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</si>
  <si>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</si>
  <si>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</si>
  <si>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</si>
  <si>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</si>
  <si>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</si>
  <si>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</si>
  <si>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</si>
  <si>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</si>
  <si>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</si>
  <si>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</si>
  <si>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</si>
  <si>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</si>
  <si>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</si>
  <si>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</si>
  <si>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</si>
  <si>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</si>
  <si>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</si>
  <si>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</si>
  <si>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</si>
  <si>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</si>
  <si>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</si>
  <si>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</si>
  <si>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</si>
  <si>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</si>
  <si>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</si>
  <si>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</si>
  <si>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</si>
  <si>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</si>
  <si>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</si>
  <si>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</si>
  <si>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</si>
  <si>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</si>
  <si>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</si>
  <si>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</si>
  <si>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</si>
  <si>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</si>
  <si>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</si>
  <si>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</si>
  <si>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</si>
  <si>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</si>
  <si>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</si>
  <si>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</si>
  <si>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</si>
  <si>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</si>
  <si>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</si>
  <si>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</si>
  <si>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</si>
  <si>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</si>
  <si>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</si>
  <si>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</si>
  <si>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</si>
  <si>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</si>
  <si>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</si>
  <si>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</si>
  <si>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</si>
  <si>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</si>
  <si>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</si>
  <si>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</si>
  <si>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</si>
  <si>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</si>
  <si>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</si>
  <si>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</si>
  <si>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</si>
  <si>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</si>
  <si>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</si>
  <si>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</si>
  <si>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</si>
  <si>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</si>
  <si>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</si>
  <si>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</si>
  <si>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</si>
  <si>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</si>
  <si>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</si>
  <si>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</si>
  <si>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</si>
  <si>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</si>
  <si>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</si>
  <si>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</si>
  <si>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</si>
  <si>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</si>
  <si>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</si>
  <si>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</si>
  <si>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</si>
  <si>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</si>
  <si>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</si>
  <si>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</si>
  <si>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</si>
  <si>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</si>
  <si>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</si>
  <si>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</si>
  <si>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</si>
  <si>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</si>
  <si>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</si>
  <si>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</si>
  <si>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</si>
  <si>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</si>
  <si>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</si>
  <si>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</si>
  <si>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</si>
  <si>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</si>
  <si>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</si>
  <si>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</si>
  <si>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</si>
  <si>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</si>
  <si>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</si>
  <si>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</si>
  <si>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</si>
  <si>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</si>
  <si>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</si>
  <si>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</si>
  <si>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</si>
  <si>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</si>
  <si>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</si>
  <si>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</si>
  <si>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</si>
  <si>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</si>
  <si>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</si>
  <si>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</si>
  <si>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</si>
  <si>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</si>
  <si>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</si>
  <si>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</si>
  <si>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</si>
  <si>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</si>
  <si>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</si>
  <si>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</si>
  <si>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</si>
  <si>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</si>
  <si>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</si>
  <si>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</si>
  <si>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</si>
  <si>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</si>
  <si>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</si>
  <si>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</si>
  <si>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</si>
  <si>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</si>
  <si>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</si>
  <si>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</si>
  <si>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</si>
  <si>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</si>
  <si>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</si>
  <si>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</si>
  <si>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</si>
  <si>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</si>
  <si>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</si>
  <si>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</si>
  <si>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</si>
  <si>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</si>
  <si>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</si>
  <si>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</si>
  <si>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</si>
  <si>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</si>
  <si>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</si>
  <si>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</si>
  <si>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</si>
  <si>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</si>
  <si>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</si>
  <si>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</si>
  <si>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</si>
  <si>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</si>
  <si>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</si>
  <si>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</si>
  <si>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</si>
  <si>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</si>
  <si>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</si>
  <si>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</si>
  <si>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</si>
  <si>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</si>
  <si>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</si>
  <si>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</si>
  <si>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</si>
  <si>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</si>
  <si>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</si>
  <si>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</si>
  <si>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</si>
  <si>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</si>
  <si>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</si>
  <si>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</si>
  <si>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</si>
  <si>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</si>
  <si>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</si>
  <si>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</si>
  <si>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</si>
  <si>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</si>
  <si>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</si>
  <si>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</si>
  <si>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</si>
  <si>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</si>
  <si>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</si>
  <si>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</si>
  <si>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</si>
  <si>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</si>
  <si>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</si>
  <si>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</si>
  <si>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</si>
  <si>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</si>
  <si>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</si>
  <si>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</si>
  <si>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</si>
  <si>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</si>
  <si>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</si>
  <si>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</si>
  <si>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</si>
  <si>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</si>
  <si>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</si>
  <si>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</si>
  <si>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</si>
  <si>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</si>
  <si>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</si>
  <si>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</si>
  <si>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</si>
  <si>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</si>
  <si>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</si>
  <si>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</si>
  <si>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</si>
  <si>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</si>
  <si>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</si>
  <si>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</si>
  <si>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</si>
  <si>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</si>
  <si>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</si>
  <si>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</si>
  <si>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</si>
  <si>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</si>
  <si>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</si>
  <si>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</si>
  <si>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</si>
  <si>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</si>
  <si>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</si>
  <si>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</si>
  <si>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</si>
  <si>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</si>
  <si>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</si>
  <si>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</si>
  <si>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</si>
  <si>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</si>
  <si>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</si>
  <si>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</si>
  <si>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</si>
  <si>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</si>
  <si>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</si>
  <si>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</si>
  <si>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</si>
  <si>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</si>
  <si>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</si>
  <si>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</si>
  <si>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</si>
  <si>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</si>
  <si>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</si>
  <si>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</si>
  <si>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</si>
  <si>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</si>
  <si>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</si>
  <si>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</si>
  <si>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</si>
  <si>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</si>
  <si>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</si>
  <si>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</si>
  <si>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</si>
  <si>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</si>
  <si>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</si>
  <si>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</si>
  <si>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</si>
  <si>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</si>
  <si>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</si>
  <si>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</si>
  <si>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</si>
  <si>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</si>
  <si>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</si>
  <si>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</si>
  <si>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</si>
  <si>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</si>
  <si>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</si>
  <si>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</si>
  <si>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</si>
  <si>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</si>
  <si>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</si>
  <si>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</si>
  <si>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</si>
  <si>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</si>
  <si>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</si>
  <si>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</si>
  <si>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</si>
  <si>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</si>
  <si>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</si>
  <si>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</si>
  <si>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</si>
  <si>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</si>
  <si>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</si>
  <si>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</si>
  <si>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</si>
  <si>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</si>
  <si>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</si>
  <si>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</si>
  <si>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</si>
  <si>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</si>
  <si>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</si>
  <si>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</si>
  <si>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</si>
  <si>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</si>
  <si>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</si>
  <si>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</si>
  <si>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</si>
  <si>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</si>
  <si>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</si>
  <si>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</si>
  <si>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</si>
  <si>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</si>
  <si>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</si>
  <si>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</si>
  <si>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</si>
  <si>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</si>
  <si>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</si>
  <si>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</si>
  <si>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</si>
  <si>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</si>
  <si>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</si>
  <si>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</si>
  <si>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</si>
  <si>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</si>
  <si>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</si>
  <si>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</si>
  <si>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</si>
  <si>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</si>
  <si>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</si>
  <si>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</si>
  <si>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</si>
  <si>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</si>
  <si>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</si>
  <si>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</si>
  <si>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</si>
  <si>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</si>
  <si>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</si>
  <si>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</si>
  <si>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</si>
  <si>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</si>
  <si>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</si>
  <si>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</si>
  <si>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</si>
  <si>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</si>
  <si>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</si>
  <si>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</si>
  <si>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</si>
  <si>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</si>
  <si>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</si>
  <si>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</si>
  <si>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</si>
  <si>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</si>
  <si>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</si>
  <si>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</si>
  <si>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</si>
  <si>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</si>
  <si>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</si>
  <si>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</si>
  <si>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</si>
  <si>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</si>
  <si>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</si>
  <si>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</si>
  <si>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</si>
  <si>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</si>
  <si>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</si>
  <si>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</si>
  <si>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</si>
  <si>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</si>
  <si>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</si>
  <si>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</si>
  <si>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</si>
  <si>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</si>
  <si>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</si>
  <si>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</si>
  <si>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</si>
  <si>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</si>
  <si>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</si>
  <si>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</si>
  <si>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</si>
  <si>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</si>
  <si>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</si>
  <si>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</si>
  <si>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</si>
  <si>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</si>
  <si>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</si>
  <si>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</si>
  <si>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</si>
  <si>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</si>
  <si>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</si>
  <si>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</si>
  <si>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</si>
  <si>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</si>
  <si>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</si>
  <si>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</si>
  <si>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</si>
  <si>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</si>
  <si>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</si>
  <si>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</si>
  <si>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</si>
  <si>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</si>
  <si>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</si>
  <si>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</si>
  <si>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</si>
  <si>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</si>
  <si>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</si>
  <si>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</si>
  <si>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</si>
  <si>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</si>
  <si>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</si>
  <si>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</si>
  <si>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</si>
  <si>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</si>
  <si>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</si>
  <si>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</si>
  <si>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</si>
  <si>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</si>
  <si>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</si>
  <si>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</si>
  <si>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</si>
  <si>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</si>
  <si>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</si>
  <si>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</si>
  <si>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</si>
  <si>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</si>
  <si>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</si>
  <si>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</si>
  <si>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</si>
  <si>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</si>
  <si>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</si>
  <si>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</si>
  <si>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</si>
  <si>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</si>
  <si>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</si>
  <si>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</si>
  <si>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</si>
  <si>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</si>
  <si>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</si>
  <si>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</si>
  <si>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</si>
  <si>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</si>
  <si>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</si>
  <si>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</si>
  <si>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</si>
  <si>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</si>
  <si>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</si>
  <si>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</si>
  <si>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</si>
  <si>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</si>
  <si>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</si>
  <si>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</si>
  <si>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</si>
  <si>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</si>
  <si>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</si>
  <si>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</si>
  <si>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</si>
  <si>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</si>
  <si>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</si>
  <si>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</si>
  <si>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</si>
  <si>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</si>
  <si>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</si>
  <si>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</si>
  <si>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</si>
  <si>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</si>
  <si>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</si>
  <si>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</si>
  <si>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</si>
  <si>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</si>
  <si>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</si>
  <si>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</si>
  <si>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</si>
  <si>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</si>
  <si>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</si>
  <si>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</si>
  <si>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</si>
  <si>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</si>
  <si>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</si>
  <si>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</si>
  <si>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</si>
  <si>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</si>
  <si>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</si>
  <si>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</si>
  <si>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</si>
  <si>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</si>
  <si>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</si>
  <si>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</si>
  <si>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</si>
  <si>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</si>
  <si>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</si>
  <si>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</si>
  <si>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</si>
  <si>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</si>
  <si>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</si>
  <si>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</si>
  <si>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</si>
  <si>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</si>
  <si>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</si>
  <si>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</si>
  <si>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</si>
  <si>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</si>
  <si>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</si>
  <si>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</si>
  <si>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</si>
  <si>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</si>
  <si>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</si>
  <si>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</si>
  <si>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</si>
  <si>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</si>
  <si>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</si>
  <si>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</si>
  <si>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</si>
  <si>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</si>
  <si>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</si>
  <si>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</si>
  <si>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</si>
  <si>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</si>
  <si>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</si>
  <si>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</si>
  <si>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</si>
  <si>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</si>
  <si>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</si>
  <si>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</si>
  <si>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</si>
  <si>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</si>
  <si>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</si>
  <si>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</si>
  <si>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</si>
  <si>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</si>
  <si>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</si>
  <si>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</si>
  <si>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</si>
  <si>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</si>
  <si>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</si>
  <si>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</si>
  <si>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</si>
  <si>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</si>
  <si>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</si>
  <si>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</si>
  <si>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</si>
  <si>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</si>
  <si>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</si>
  <si>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</si>
  <si>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</si>
  <si>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</si>
  <si>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</si>
  <si>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</si>
  <si>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</si>
  <si>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</si>
  <si>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</si>
  <si>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</si>
  <si>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</si>
  <si>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</si>
  <si>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</si>
  <si>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</si>
  <si>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</si>
  <si>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</si>
  <si>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</si>
  <si>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</si>
  <si>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</si>
  <si>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</si>
  <si>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</si>
  <si>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</si>
  <si>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</si>
  <si>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</si>
  <si>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</si>
  <si>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</si>
  <si>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</si>
  <si>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</si>
  <si>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</si>
  <si>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</si>
  <si>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</si>
  <si>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</si>
  <si>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</si>
  <si>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</si>
  <si>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</si>
  <si>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</si>
  <si>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</si>
  <si>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</si>
  <si>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</si>
  <si>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</si>
  <si>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</si>
  <si>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</si>
  <si>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</si>
  <si>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</si>
  <si>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</si>
  <si>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</si>
  <si>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</si>
  <si>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</si>
  <si>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</si>
  <si>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</si>
  <si>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</si>
  <si>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</si>
  <si>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</si>
  <si>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</si>
  <si>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</si>
  <si>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</si>
  <si>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</si>
  <si>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</si>
  <si>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</si>
  <si>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</si>
  <si>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</si>
  <si>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</si>
  <si>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</si>
  <si>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</si>
  <si>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</si>
  <si>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</si>
  <si>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</si>
  <si>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</si>
  <si>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</si>
  <si>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</si>
  <si>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</si>
  <si>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</si>
  <si>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</si>
  <si>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</si>
  <si>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</si>
  <si>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</si>
  <si>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</si>
  <si>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</si>
  <si>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</si>
  <si>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</si>
  <si>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</si>
  <si>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</si>
  <si>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</si>
  <si>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</si>
  <si>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</si>
  <si>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</si>
  <si>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</si>
  <si>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</si>
  <si>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</si>
  <si>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</si>
  <si>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</si>
  <si>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</si>
  <si>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</si>
  <si>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</si>
  <si>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</si>
  <si>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</si>
  <si>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</si>
  <si>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</si>
  <si>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</si>
  <si>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</si>
  <si>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</si>
  <si>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</si>
  <si>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</si>
  <si>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</si>
  <si>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</si>
  <si>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</si>
  <si>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</si>
  <si>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</si>
  <si>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</si>
  <si>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</si>
  <si>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</si>
  <si>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</si>
  <si>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</si>
  <si>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</si>
  <si>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</si>
  <si>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</si>
  <si>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</si>
  <si>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</si>
  <si>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</si>
  <si>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</si>
  <si>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</si>
  <si>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</si>
  <si>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</si>
  <si>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</si>
  <si>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</si>
  <si>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</si>
  <si>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</si>
  <si>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</si>
  <si>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</si>
  <si>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</si>
  <si>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</si>
  <si>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</si>
  <si>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</si>
  <si>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</si>
  <si>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</si>
  <si>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</si>
  <si>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</si>
  <si>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</si>
  <si>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</si>
  <si>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</si>
  <si>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</si>
  <si>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</si>
  <si>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</si>
  <si>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</si>
  <si>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</si>
  <si>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</si>
  <si>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</si>
  <si>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</si>
  <si>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</si>
  <si>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</si>
  <si>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</si>
  <si>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</si>
  <si>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</si>
  <si>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</si>
  <si>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</si>
  <si>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</si>
  <si>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</si>
  <si>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</si>
  <si>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</si>
  <si>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</si>
  <si>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</si>
  <si>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</si>
  <si>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</si>
  <si>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</si>
  <si>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</si>
  <si>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</si>
  <si>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</si>
  <si>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</si>
  <si>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</si>
  <si>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</si>
  <si>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</si>
  <si>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</si>
  <si>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</si>
  <si>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</si>
  <si>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</si>
  <si>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</si>
  <si>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</si>
  <si>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</si>
  <si>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</si>
  <si>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</si>
  <si>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</si>
  <si>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</si>
  <si>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</si>
  <si>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</si>
  <si>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</si>
  <si>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</si>
  <si>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</si>
  <si>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</si>
  <si>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</si>
  <si>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</si>
  <si>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</si>
  <si>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</si>
  <si>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</si>
  <si>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</si>
  <si>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</si>
  <si>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</si>
  <si>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</si>
  <si>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</si>
  <si>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</si>
  <si>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</si>
  <si>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</si>
  <si>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</si>
  <si>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</si>
  <si>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</si>
  <si>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</si>
  <si>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</si>
  <si>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</si>
  <si>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</si>
  <si>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</si>
  <si>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</si>
  <si>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</si>
  <si>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</si>
  <si>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</si>
  <si>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</si>
  <si>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</si>
  <si>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</si>
  <si>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</si>
  <si>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</si>
  <si>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</si>
  <si>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</si>
  <si>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</si>
  <si>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</si>
  <si>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</si>
  <si>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</si>
  <si>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</si>
  <si>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</si>
  <si>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</si>
  <si>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</si>
  <si>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</si>
  <si>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</si>
  <si>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</si>
  <si>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</si>
  <si>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</si>
  <si>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</si>
  <si>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</si>
  <si>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</si>
  <si>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</si>
  <si>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</si>
  <si>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</si>
  <si>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</si>
  <si>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</si>
  <si>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</si>
  <si>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</si>
  <si>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</si>
  <si>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</si>
  <si>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</si>
  <si>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</si>
  <si>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</si>
  <si>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</si>
  <si>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</si>
  <si>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</si>
  <si>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</si>
  <si>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</si>
  <si>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</si>
  <si>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</si>
  <si>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</si>
  <si>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</si>
  <si>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</si>
  <si>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</si>
  <si>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</si>
  <si>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</si>
  <si>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</si>
  <si>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</si>
  <si>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</si>
  <si>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</si>
  <si>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</si>
  <si>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</si>
  <si>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</si>
  <si>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</si>
  <si>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</si>
  <si>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</si>
  <si>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</si>
  <si>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</si>
  <si>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</si>
  <si>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</si>
  <si>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</si>
  <si>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</si>
  <si>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</si>
  <si>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</si>
  <si>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</si>
  <si>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</si>
  <si>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</si>
  <si>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</si>
  <si>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</si>
  <si>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</si>
  <si>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</si>
  <si>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</si>
  <si>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</si>
  <si>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</si>
  <si>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</si>
  <si>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</si>
  <si>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</si>
  <si>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</si>
  <si>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</si>
  <si>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</si>
  <si>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</si>
  <si>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</si>
  <si>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</si>
  <si>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</si>
  <si>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</si>
  <si>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</si>
  <si>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</si>
  <si>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</si>
  <si>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</si>
  <si>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</si>
  <si>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</si>
  <si>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</si>
  <si>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</si>
  <si>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</si>
  <si>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</si>
  <si>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</si>
  <si>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</si>
  <si>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</si>
  <si>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</si>
  <si>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</si>
  <si>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</si>
  <si>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</si>
  <si>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</si>
  <si>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</si>
  <si>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</si>
  <si>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</si>
  <si>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</si>
  <si>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</si>
  <si>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</si>
  <si>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</si>
  <si>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</si>
  <si>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</si>
  <si>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</si>
  <si>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</si>
  <si>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</si>
  <si>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</si>
  <si>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</si>
  <si>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</si>
  <si>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</si>
  <si>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</si>
  <si>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</si>
  <si>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</si>
  <si>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</si>
  <si>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</si>
  <si>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</si>
  <si>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</si>
  <si>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</si>
  <si>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</si>
  <si>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</si>
  <si>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</si>
  <si>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</si>
  <si>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</si>
  <si>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</si>
  <si>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</si>
  <si>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</si>
  <si>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</si>
  <si>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</si>
  <si>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</si>
  <si>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</si>
  <si>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</si>
  <si>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</si>
  <si>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</si>
  <si>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</si>
  <si>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</si>
  <si>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</si>
  <si>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</si>
  <si>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</si>
  <si>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</si>
  <si>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</si>
  <si>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</si>
  <si>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</si>
  <si>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</si>
  <si>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</si>
  <si>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</si>
  <si>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</si>
  <si>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</si>
  <si>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</si>
  <si>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</si>
  <si>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</si>
  <si>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</si>
  <si>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</si>
  <si>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</si>
  <si>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</si>
  <si>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</si>
  <si>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</si>
  <si>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</si>
  <si>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</si>
  <si>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</si>
  <si>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</si>
  <si>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</si>
  <si>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</si>
  <si>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</si>
  <si>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</si>
  <si>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</si>
  <si>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</si>
  <si>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</si>
  <si>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</si>
  <si>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</si>
  <si>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</si>
  <si>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</si>
  <si>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</si>
  <si>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</si>
  <si>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</si>
  <si>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</si>
  <si>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</si>
  <si>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</si>
  <si>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</si>
  <si>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</si>
  <si>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</si>
  <si>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</si>
  <si>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</si>
  <si>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</si>
  <si>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</si>
  <si>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</si>
  <si>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</si>
  <si>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</si>
  <si>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</si>
  <si>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</si>
  <si>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</si>
  <si>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</si>
  <si>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</si>
  <si>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</si>
  <si>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</si>
  <si>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</si>
  <si>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</si>
  <si>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</si>
  <si>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</si>
  <si>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</si>
  <si>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</si>
  <si>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</si>
  <si>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</si>
  <si>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</si>
  <si>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</si>
  <si>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</si>
  <si>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</si>
  <si>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</si>
  <si>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</si>
  <si>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</si>
  <si>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</si>
  <si>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</si>
  <si>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</si>
  <si>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</si>
  <si>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</si>
  <si>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</si>
  <si>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</si>
  <si>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</si>
  <si>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</si>
  <si>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</si>
  <si>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</si>
  <si>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</si>
  <si>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</si>
  <si>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</si>
  <si>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</si>
  <si>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</si>
  <si>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</si>
  <si>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</si>
  <si>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</si>
  <si>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</si>
  <si>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</si>
  <si>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</si>
  <si>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</si>
  <si>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</si>
  <si>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</si>
  <si>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</si>
  <si>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</si>
  <si>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</si>
  <si>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</si>
  <si>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</si>
  <si>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</si>
  <si>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</si>
  <si>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</si>
  <si>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</si>
  <si>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</si>
  <si>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</si>
  <si>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</si>
  <si>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</si>
  <si>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</si>
  <si>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</si>
  <si>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</si>
  <si>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</si>
  <si>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</si>
  <si>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</si>
  <si>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</si>
  <si>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</si>
  <si>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</si>
  <si>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</si>
  <si>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</si>
  <si>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</si>
  <si>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</si>
  <si>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</si>
  <si>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</si>
  <si>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</si>
  <si>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</si>
  <si>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</si>
  <si>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</si>
  <si>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</si>
  <si>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</si>
  <si>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</si>
  <si>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</si>
  <si>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</si>
  <si>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</si>
  <si>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</si>
  <si>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</si>
  <si>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</si>
  <si>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</si>
  <si>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</si>
  <si>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</si>
  <si>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</si>
  <si>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</si>
  <si>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</si>
  <si>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</si>
  <si>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</si>
  <si>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</si>
  <si>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</si>
  <si>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</si>
  <si>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</si>
  <si>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</si>
  <si>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</si>
  <si>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</si>
  <si>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</si>
  <si>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</si>
  <si>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</si>
  <si>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</si>
  <si>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</si>
  <si>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</si>
  <si>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</si>
  <si>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</si>
  <si>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</si>
  <si>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</si>
  <si>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</si>
  <si>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</si>
  <si>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</si>
  <si>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</si>
  <si>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</si>
  <si>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</si>
  <si>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</si>
  <si>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</si>
  <si>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</si>
  <si>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</si>
  <si>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</si>
  <si>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</si>
  <si>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</si>
  <si>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</si>
  <si>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</si>
  <si>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</si>
  <si>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</si>
  <si>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</si>
  <si>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</si>
  <si>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</si>
  <si>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</si>
  <si>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</si>
  <si>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</si>
  <si>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</si>
  <si>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</si>
  <si>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</si>
  <si>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</si>
  <si>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</si>
  <si>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</si>
  <si>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</si>
  <si>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</si>
  <si>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</si>
  <si>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</si>
  <si>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</si>
  <si>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</si>
  <si>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</si>
  <si>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</si>
  <si>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</si>
  <si>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</si>
  <si>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</si>
  <si>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</si>
  <si>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</si>
  <si>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</si>
  <si>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</si>
  <si>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</si>
  <si>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</si>
  <si>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</si>
  <si>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</si>
  <si>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</si>
  <si>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</si>
  <si>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</si>
  <si>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</si>
  <si>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</si>
  <si>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</si>
  <si>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</si>
  <si>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</si>
  <si>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</si>
  <si>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</si>
  <si>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</si>
  <si>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</si>
  <si>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</si>
  <si>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</si>
  <si>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</si>
  <si>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</si>
  <si>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</si>
  <si>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</si>
  <si>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</si>
  <si>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</si>
  <si>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</si>
  <si>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</si>
  <si>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</si>
  <si>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</si>
  <si>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</si>
  <si>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</si>
  <si>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</si>
  <si>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</si>
  <si>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</si>
  <si>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</si>
  <si>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</si>
  <si>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</si>
  <si>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</si>
  <si>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</si>
  <si>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</si>
  <si>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</si>
  <si>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</si>
  <si>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</si>
  <si>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</si>
  <si>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</si>
  <si>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</si>
  <si>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</si>
  <si>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</si>
  <si>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</si>
  <si>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</si>
  <si>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</si>
  <si>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</si>
  <si>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</si>
  <si>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</si>
  <si>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</si>
  <si>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</si>
  <si>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</si>
  <si>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</si>
  <si>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</si>
  <si>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</si>
  <si>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</si>
  <si>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</si>
  <si>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</si>
  <si>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</si>
  <si>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</si>
  <si>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</si>
  <si>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</si>
  <si>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</si>
  <si>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</si>
  <si>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</si>
  <si>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</si>
  <si>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</si>
  <si>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</si>
  <si>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</si>
  <si>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</si>
  <si>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</si>
  <si>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</si>
  <si>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</si>
  <si>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</si>
  <si>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</si>
  <si>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</si>
  <si>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</si>
  <si>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</si>
  <si>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</si>
  <si>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</si>
  <si>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</si>
  <si>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</si>
  <si>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</si>
  <si>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</si>
  <si>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</si>
  <si>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</si>
  <si>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</si>
  <si>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</si>
  <si>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</si>
  <si>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</si>
  <si>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</si>
  <si>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</si>
  <si>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</si>
  <si>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</si>
  <si>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</si>
  <si>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</si>
  <si>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</si>
  <si>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</si>
  <si>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</si>
  <si>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</si>
  <si>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</si>
  <si>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</si>
  <si>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</si>
  <si>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</si>
  <si>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</si>
  <si>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</si>
  <si>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</si>
  <si>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</si>
  <si>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</si>
  <si>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</si>
  <si>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</si>
  <si>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</si>
  <si>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</si>
  <si>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</si>
  <si>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</si>
  <si>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</si>
  <si>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</si>
  <si>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</si>
  <si>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</si>
  <si>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</si>
  <si>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</si>
  <si>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</si>
  <si>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</si>
  <si>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</si>
  <si>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</si>
  <si>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</si>
  <si>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</si>
  <si>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</si>
  <si>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</si>
  <si>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</si>
  <si>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</si>
  <si>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</si>
  <si>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</si>
  <si>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</si>
  <si>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</si>
  <si>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</si>
  <si>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</si>
  <si>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</si>
  <si>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</si>
  <si>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</si>
  <si>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</si>
  <si>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</si>
  <si>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</si>
  <si>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</si>
  <si>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</si>
  <si>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</si>
  <si>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</si>
  <si>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</si>
  <si>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</si>
  <si>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</si>
  <si>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</si>
  <si>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</si>
  <si>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</si>
  <si>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</si>
  <si>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</si>
  <si>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</si>
  <si>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</si>
  <si>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</si>
  <si>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</si>
  <si>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</si>
  <si>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</si>
  <si>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</si>
  <si>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</si>
  <si>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</si>
  <si>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</si>
  <si>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</si>
  <si>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</si>
  <si>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</si>
  <si>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</si>
  <si>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</si>
  <si>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</si>
  <si>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</si>
  <si>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</si>
  <si>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</si>
  <si>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</si>
  <si>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</si>
  <si>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</si>
  <si>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</si>
  <si>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</si>
  <si>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</si>
  <si>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</si>
  <si>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</si>
  <si>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</si>
  <si>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</si>
  <si>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</si>
  <si>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</si>
  <si>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</si>
  <si>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</si>
  <si>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</si>
  <si>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</si>
  <si>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</si>
  <si>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</si>
  <si>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</si>
  <si>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</si>
  <si>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</si>
  <si>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</si>
  <si>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</si>
  <si>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</si>
  <si>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</si>
  <si>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</si>
  <si>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</si>
  <si>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</si>
  <si>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</si>
  <si>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</si>
  <si>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</si>
  <si>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</si>
  <si>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</si>
  <si>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</si>
  <si>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</si>
  <si>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</si>
  <si>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</si>
  <si>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</si>
  <si>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</si>
  <si>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</si>
  <si>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</si>
  <si>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</si>
  <si>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</si>
  <si>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</si>
  <si>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</si>
  <si>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</si>
  <si>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</si>
  <si>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</si>
  <si>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</si>
  <si>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</si>
  <si>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</si>
  <si>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</si>
  <si>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</si>
  <si>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</si>
  <si>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</si>
  <si>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</si>
  <si>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</si>
  <si>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</si>
  <si>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</si>
  <si>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</si>
  <si>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</si>
  <si>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</si>
  <si>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</si>
  <si>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</si>
  <si>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</si>
  <si>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</si>
  <si>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</si>
  <si>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</si>
  <si>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</si>
  <si>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</si>
  <si>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</si>
  <si>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</si>
  <si>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</si>
  <si>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</si>
  <si>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</si>
  <si>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</si>
  <si>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</si>
  <si>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</si>
  <si>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</si>
  <si>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</si>
  <si>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</si>
  <si>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</si>
  <si>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</si>
  <si>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</si>
  <si>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</si>
  <si>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</si>
  <si>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</si>
  <si>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</si>
  <si>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</si>
  <si>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</si>
  <si>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</si>
  <si>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</si>
  <si>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</si>
  <si>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</si>
  <si>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</si>
  <si>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</si>
  <si>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</si>
  <si>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</si>
  <si>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</si>
  <si>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</si>
  <si>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</si>
  <si>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</si>
  <si>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</si>
  <si>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</si>
  <si>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</si>
  <si>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</si>
  <si>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</si>
  <si>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</si>
  <si>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</si>
  <si>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</si>
  <si>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</si>
  <si>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</si>
  <si>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</si>
  <si>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</si>
  <si>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</si>
  <si>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</si>
  <si>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</si>
  <si>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</si>
  <si>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</si>
  <si>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</si>
  <si>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</si>
  <si>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</si>
  <si>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</si>
  <si>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</si>
  <si>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</si>
  <si>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</si>
  <si>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</si>
  <si>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</si>
  <si>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</si>
  <si>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</si>
  <si>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</si>
  <si>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</si>
  <si>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</si>
  <si>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</si>
  <si>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</si>
  <si>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</si>
  <si>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</si>
  <si>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</si>
  <si>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</si>
  <si>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</si>
  <si>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</si>
  <si>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</si>
  <si>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</si>
  <si>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</si>
  <si>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</si>
  <si>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</si>
  <si>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</si>
  <si>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</si>
  <si>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</si>
  <si>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</si>
  <si>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</si>
  <si>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</si>
  <si>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</si>
  <si>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</si>
  <si>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</si>
  <si>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</si>
  <si>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</si>
  <si>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</si>
  <si>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</si>
  <si>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</si>
  <si>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</si>
  <si>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</si>
  <si>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</si>
  <si>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</si>
  <si>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</si>
  <si>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</si>
  <si>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</si>
  <si>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</si>
  <si>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</si>
  <si>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</si>
  <si>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</si>
  <si>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</si>
  <si>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</si>
  <si>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</si>
  <si>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</si>
  <si>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</si>
  <si>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</si>
  <si>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</si>
  <si>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</si>
  <si>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</si>
  <si>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</si>
  <si>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</si>
  <si>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</si>
  <si>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</si>
  <si>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</si>
  <si>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</si>
  <si>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</si>
  <si>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</si>
  <si>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</si>
  <si>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</si>
  <si>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</si>
  <si>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</si>
  <si>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</si>
  <si>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</si>
  <si>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</si>
  <si>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</si>
  <si>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</si>
  <si>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</si>
  <si>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</si>
  <si>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</si>
  <si>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</si>
  <si>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</si>
  <si>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</si>
  <si>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</si>
  <si>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</si>
  <si>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</si>
  <si>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</si>
  <si>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</si>
  <si>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</si>
  <si>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</si>
  <si>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</si>
  <si>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</si>
  <si>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</si>
  <si>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</si>
  <si>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</si>
  <si>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</si>
  <si>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</si>
  <si>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</si>
  <si>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</si>
  <si>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</si>
  <si>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</si>
  <si>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</si>
  <si>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</si>
  <si>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</si>
  <si>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</si>
  <si>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</si>
  <si>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</si>
  <si>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</si>
  <si>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</si>
  <si>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</si>
  <si>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</si>
  <si>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</si>
  <si>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</si>
  <si>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</si>
  <si>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</si>
  <si>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</si>
  <si>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</si>
  <si>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</si>
  <si>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</si>
  <si>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</si>
  <si>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</si>
  <si>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</si>
  <si>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</si>
  <si>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</si>
  <si>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</si>
  <si>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</si>
  <si>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</si>
  <si>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</si>
  <si>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</si>
  <si>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</si>
  <si>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</si>
  <si>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</si>
  <si>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</si>
  <si>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</si>
  <si>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</si>
  <si>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</si>
  <si>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</si>
  <si>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</si>
  <si>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</si>
  <si>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</si>
  <si>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</si>
  <si>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</si>
  <si>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</si>
  <si>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</si>
  <si>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</si>
  <si>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</si>
  <si>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</si>
  <si>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</si>
  <si>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</si>
  <si>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</si>
  <si>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</si>
  <si>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</si>
  <si>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</si>
  <si>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</si>
  <si>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</si>
  <si>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</si>
  <si>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</si>
  <si>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</si>
  <si>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</si>
  <si>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</si>
  <si>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</si>
  <si>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</si>
  <si>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</si>
  <si>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</si>
  <si>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</si>
  <si>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</si>
  <si>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</si>
  <si>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</si>
  <si>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</si>
  <si>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</si>
  <si>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</si>
  <si>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</si>
  <si>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</si>
  <si>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</si>
  <si>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</si>
  <si>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</si>
  <si>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</si>
  <si>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</si>
  <si>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</si>
  <si>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</si>
  <si>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</si>
  <si>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</si>
  <si>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</si>
  <si>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</si>
  <si>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</si>
  <si>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</si>
  <si>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</si>
  <si>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</si>
  <si>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</si>
  <si>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</si>
  <si>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</si>
  <si>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</si>
  <si>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</si>
  <si>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</si>
  <si>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</si>
  <si>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</si>
  <si>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</si>
  <si>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</si>
  <si>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</si>
  <si>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</si>
  <si>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</si>
  <si>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</si>
  <si>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</si>
  <si>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</si>
  <si>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</si>
  <si>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</si>
  <si>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</si>
  <si>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</si>
  <si>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</si>
  <si>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</si>
  <si>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</si>
  <si>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</si>
  <si>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</si>
  <si>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</si>
  <si>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</si>
  <si>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</si>
  <si>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</si>
  <si>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</si>
  <si>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</si>
  <si>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</si>
  <si>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</si>
  <si>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</si>
  <si>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</si>
  <si>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</si>
  <si>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</si>
  <si>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</si>
  <si>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</si>
  <si>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</si>
  <si>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</si>
  <si>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</si>
  <si>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</si>
  <si>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</si>
  <si>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</si>
  <si>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</si>
  <si>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</si>
  <si>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</si>
  <si>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</si>
  <si>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</si>
  <si>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</si>
  <si>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</si>
  <si>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</si>
  <si>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</si>
  <si>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</si>
  <si>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</si>
  <si>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</si>
  <si>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</si>
  <si>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</si>
  <si>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</si>
  <si>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</si>
  <si>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</si>
  <si>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</si>
  <si>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</si>
  <si>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</si>
  <si>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</si>
  <si>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</si>
  <si>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</si>
  <si>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</si>
  <si>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</si>
  <si>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</si>
  <si>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</si>
  <si>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</si>
  <si>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</si>
  <si>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</si>
  <si>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</si>
  <si>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</si>
  <si>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</si>
  <si>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</si>
  <si>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</si>
  <si>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</si>
  <si>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</si>
  <si>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</si>
  <si>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</si>
  <si>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</si>
  <si>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</si>
  <si>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</si>
  <si>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</si>
  <si>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</si>
  <si>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</si>
  <si>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</si>
  <si>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</si>
  <si>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</si>
  <si>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</si>
  <si>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</si>
  <si>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</si>
  <si>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</si>
  <si>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</si>
  <si>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</si>
  <si>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</si>
  <si>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</si>
  <si>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</si>
  <si>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</si>
  <si>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</si>
  <si>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</si>
  <si>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</si>
  <si>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</si>
  <si>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</si>
  <si>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</si>
  <si>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</si>
  <si>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</si>
  <si>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</si>
  <si>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</si>
  <si>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</si>
  <si>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</si>
  <si>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</si>
  <si>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</si>
  <si>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</si>
  <si>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</si>
  <si>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</si>
  <si>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</si>
  <si>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</si>
  <si>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</si>
  <si>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</si>
  <si>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</si>
  <si>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</si>
  <si>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</si>
  <si>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</si>
  <si>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</si>
  <si>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</si>
  <si>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</si>
  <si>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</si>
  <si>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</si>
  <si>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</si>
  <si>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</si>
  <si>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</si>
  <si>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</si>
  <si>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</si>
  <si>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</si>
  <si>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</si>
  <si>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</si>
  <si>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</si>
  <si>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</si>
  <si>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</si>
  <si>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</si>
  <si>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</si>
  <si>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</si>
  <si>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</si>
  <si>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</si>
  <si>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</si>
  <si>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</si>
  <si>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</si>
  <si>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</si>
  <si>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</si>
  <si>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</si>
  <si>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</si>
  <si>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</si>
  <si>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</si>
  <si>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</si>
  <si>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</si>
  <si>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</si>
  <si>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</si>
  <si>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</si>
  <si>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</si>
  <si>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</si>
  <si>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</si>
  <si>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</si>
  <si>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</si>
  <si>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</si>
  <si>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</si>
  <si>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</si>
  <si>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</si>
  <si>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</si>
  <si>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</si>
  <si>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</si>
  <si>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</si>
  <si>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</si>
  <si>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</si>
  <si>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</si>
  <si>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</si>
  <si>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</si>
  <si>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</si>
  <si>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</si>
  <si>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</si>
  <si>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</si>
  <si>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</si>
  <si>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</si>
  <si>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</si>
  <si>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</si>
  <si>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</si>
  <si>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</si>
  <si>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</si>
  <si>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</si>
  <si>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</si>
  <si>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</si>
  <si>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</si>
  <si>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</si>
  <si>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</si>
  <si>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</si>
  <si>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</si>
  <si>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</si>
  <si>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</si>
  <si>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</si>
  <si>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</si>
  <si>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</si>
  <si>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</si>
  <si>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</si>
  <si>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</si>
  <si>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</si>
  <si>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</si>
  <si>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</si>
  <si>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</si>
  <si>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</si>
  <si>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</si>
  <si>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</si>
  <si>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</si>
  <si>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</si>
  <si>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</si>
  <si>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</si>
  <si>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</si>
  <si>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</si>
  <si>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</si>
  <si>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</si>
  <si>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</si>
  <si>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</si>
  <si>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</si>
  <si>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</si>
  <si>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</si>
  <si>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</si>
  <si>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</si>
  <si>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</si>
  <si>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</si>
  <si>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</si>
  <si>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</si>
  <si>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</si>
  <si>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</si>
  <si>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</si>
  <si>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</si>
  <si>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</si>
  <si>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</si>
  <si>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</si>
  <si>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</si>
  <si>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</si>
  <si>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</si>
  <si>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</si>
  <si>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</si>
  <si>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</si>
  <si>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</si>
  <si>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</si>
  <si>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</si>
  <si>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</si>
  <si>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</si>
  <si>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</si>
  <si>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</si>
  <si>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</si>
  <si>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</si>
  <si>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</si>
  <si>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</si>
  <si>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</si>
  <si>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</si>
  <si>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</si>
  <si>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</si>
  <si>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</si>
  <si>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</si>
  <si>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</si>
  <si>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</si>
  <si>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</si>
  <si>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</si>
  <si>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</si>
  <si>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</si>
  <si>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</si>
  <si>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</si>
  <si>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</si>
  <si>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</si>
  <si>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</si>
  <si>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</si>
  <si>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</si>
  <si>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</si>
  <si>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</si>
  <si>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</si>
  <si>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</si>
  <si>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</si>
  <si>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</si>
  <si>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</si>
  <si>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</si>
  <si>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</si>
  <si>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</si>
  <si>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</si>
  <si>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</si>
  <si>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</si>
  <si>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</si>
  <si>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</si>
  <si>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</si>
  <si>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</si>
  <si>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</si>
  <si>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</si>
  <si>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</si>
  <si>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</si>
  <si>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</si>
  <si>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</si>
  <si>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</si>
  <si>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</si>
  <si>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</si>
  <si>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</si>
  <si>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</si>
  <si>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</si>
  <si>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</si>
  <si>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</si>
  <si>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</si>
  <si>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</si>
  <si>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</si>
  <si>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</si>
  <si>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</si>
  <si>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</si>
  <si>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</si>
  <si>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</si>
  <si>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</si>
  <si>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</si>
  <si>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</si>
  <si>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</si>
  <si>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</si>
  <si>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</si>
  <si>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</si>
  <si>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</si>
  <si>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</si>
  <si>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</si>
  <si>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</si>
  <si>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</si>
  <si>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</si>
  <si>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</si>
  <si>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</si>
  <si>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</si>
  <si>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</si>
  <si>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</si>
  <si>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</si>
  <si>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</si>
  <si>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</si>
  <si>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</si>
  <si>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</si>
  <si>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</si>
  <si>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</si>
  <si>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</si>
  <si>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</si>
  <si>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</si>
  <si>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</si>
  <si>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</si>
  <si>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</si>
  <si>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</si>
  <si>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</si>
  <si>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</si>
  <si>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</si>
  <si>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</si>
  <si>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</si>
  <si>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</si>
  <si>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</si>
  <si>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</si>
  <si>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</si>
  <si>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</si>
  <si>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</si>
  <si>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</si>
  <si>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</si>
  <si>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</si>
  <si>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</si>
  <si>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</si>
  <si>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</si>
  <si>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</si>
  <si>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</si>
  <si>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</si>
  <si>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</si>
  <si>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</si>
  <si>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</si>
  <si>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</si>
  <si>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</si>
  <si>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</si>
  <si>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</si>
  <si>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</si>
  <si>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</si>
  <si>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</si>
  <si>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</si>
  <si>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</si>
  <si>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</si>
  <si>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</si>
  <si>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</si>
  <si>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</si>
  <si>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</si>
  <si>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</si>
  <si>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</si>
  <si>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</si>
  <si>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</si>
  <si>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</si>
  <si>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</si>
  <si>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</si>
  <si>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</si>
  <si>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</si>
  <si>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</si>
  <si>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</si>
  <si>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</si>
  <si>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</si>
  <si>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</si>
  <si>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</si>
  <si>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</si>
  <si>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</si>
  <si>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</si>
  <si>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</si>
  <si>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</si>
  <si>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</si>
  <si>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</si>
  <si>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</si>
  <si>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</si>
  <si>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</si>
  <si>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</si>
  <si>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</si>
  <si>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</si>
  <si>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</si>
  <si>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</si>
  <si>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</si>
  <si>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</si>
  <si>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</si>
  <si>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</si>
  <si>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</si>
  <si>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</si>
  <si>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</si>
  <si>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</si>
  <si>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</si>
  <si>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</si>
  <si>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</si>
  <si>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</si>
  <si>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</si>
  <si>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</si>
  <si>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</si>
  <si>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</si>
  <si>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</si>
  <si>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</si>
  <si>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</si>
  <si>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</si>
  <si>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</si>
  <si>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</si>
  <si>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</si>
  <si>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</si>
  <si>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</si>
  <si>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</si>
  <si>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</si>
  <si>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</si>
  <si>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</si>
  <si>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</si>
  <si>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</si>
  <si>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</si>
  <si>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</si>
  <si>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</si>
  <si>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</si>
  <si>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</si>
  <si>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</si>
  <si>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</si>
  <si>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</si>
  <si>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</si>
  <si>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</si>
  <si>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</si>
  <si>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</si>
  <si>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</si>
  <si>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</si>
  <si>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</si>
  <si>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</si>
  <si>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</si>
  <si>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</si>
  <si>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</si>
  <si>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</si>
  <si>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</si>
  <si>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</si>
  <si>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</si>
  <si>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</si>
  <si>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</si>
  <si>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</si>
  <si>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</si>
  <si>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</si>
  <si>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</si>
  <si>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</si>
  <si>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</si>
  <si>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</si>
  <si>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</si>
  <si>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</si>
  <si>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</si>
  <si>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</si>
  <si>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</si>
  <si>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</si>
  <si>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</si>
  <si>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</si>
  <si>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</si>
  <si>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</si>
  <si>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</si>
  <si>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</si>
  <si>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</si>
  <si>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</si>
  <si>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</si>
  <si>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</si>
  <si>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</si>
  <si>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</si>
  <si>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</si>
  <si>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</si>
  <si>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</si>
  <si>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</si>
  <si>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</si>
  <si>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</si>
  <si>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</si>
  <si>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</si>
  <si>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</si>
  <si>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</si>
  <si>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</si>
  <si>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</si>
  <si>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</si>
  <si>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</si>
  <si>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</si>
  <si>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</si>
  <si>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</si>
  <si>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</si>
  <si>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</si>
  <si>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</si>
  <si>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</si>
  <si>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</si>
  <si>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</si>
  <si>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</si>
  <si>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</si>
  <si>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</si>
  <si>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</si>
  <si>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</si>
  <si>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</si>
  <si>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</si>
  <si>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</si>
  <si>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</si>
  <si>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</si>
  <si>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</si>
  <si>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</si>
  <si>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</si>
  <si>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</si>
  <si>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</si>
  <si>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</si>
  <si>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</si>
  <si>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</si>
  <si>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</si>
  <si>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</si>
  <si>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</si>
  <si>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</si>
  <si>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</si>
  <si>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</si>
  <si>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</si>
  <si>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</si>
  <si>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</si>
  <si>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</si>
  <si>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</si>
  <si>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</si>
  <si>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</si>
  <si>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</si>
  <si>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</si>
  <si>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</si>
  <si>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</si>
  <si>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</si>
  <si>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</si>
  <si>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</si>
  <si>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</si>
  <si>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</si>
  <si>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</si>
  <si>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</si>
  <si>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</si>
  <si>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</si>
  <si>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</si>
  <si>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</si>
  <si>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</si>
  <si>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</si>
  <si>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</si>
  <si>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</si>
  <si>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</si>
  <si>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</si>
  <si>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</si>
  <si>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</si>
  <si>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</si>
  <si>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</si>
  <si>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</si>
  <si>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</si>
  <si>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</si>
  <si>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</si>
  <si>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</si>
  <si>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</si>
  <si>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</si>
  <si>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</si>
  <si>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</si>
  <si>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</si>
  <si>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</si>
  <si>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</si>
  <si>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</si>
  <si>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</si>
  <si>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</si>
  <si>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</si>
  <si>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</si>
  <si>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</si>
  <si>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</si>
  <si>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</si>
  <si>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</si>
  <si>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</si>
  <si>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</si>
  <si>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</si>
  <si>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</si>
  <si>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</si>
  <si>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</si>
  <si>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</si>
  <si>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</si>
  <si>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</si>
  <si>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</si>
  <si>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</si>
  <si>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</si>
  <si>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</si>
  <si>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</si>
  <si>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</si>
  <si>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</si>
  <si>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</si>
  <si>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</si>
  <si>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</si>
  <si>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</si>
  <si>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</si>
  <si>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</si>
  <si>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</si>
  <si>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</si>
  <si>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</si>
  <si>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</si>
  <si>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</si>
  <si>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</si>
  <si>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</si>
  <si>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</si>
  <si>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</si>
  <si>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</si>
  <si>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</si>
  <si>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</si>
  <si>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</si>
  <si>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</si>
  <si>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</si>
  <si>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</si>
  <si>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</si>
  <si>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</si>
  <si>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</si>
  <si>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</si>
  <si>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</si>
  <si>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</si>
  <si>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</si>
  <si>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</si>
  <si>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</si>
  <si>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</si>
  <si>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</si>
  <si>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</si>
  <si>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</si>
  <si>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</si>
  <si>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</si>
  <si>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</si>
  <si>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</si>
  <si>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</si>
  <si>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</si>
  <si>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</si>
  <si>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</si>
  <si>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</si>
  <si>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</si>
  <si>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</si>
  <si>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</si>
  <si>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</si>
  <si>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</si>
  <si>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</si>
  <si>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</si>
  <si>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</si>
  <si>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</si>
  <si>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</si>
  <si>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</si>
  <si>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</si>
  <si>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</si>
  <si>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</si>
  <si>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</si>
  <si>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</si>
  <si>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</si>
  <si>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</si>
  <si>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</si>
  <si>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</si>
  <si>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</si>
  <si>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</si>
  <si>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</si>
  <si>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</si>
  <si>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</si>
  <si>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</si>
  <si>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</si>
  <si>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</si>
  <si>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</si>
  <si>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</si>
  <si>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</si>
  <si>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</si>
  <si>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</si>
  <si>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</si>
  <si>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</si>
  <si>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</si>
  <si>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</si>
  <si>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</si>
  <si>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</si>
  <si>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</si>
  <si>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</si>
  <si>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</si>
  <si>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</si>
  <si>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</si>
  <si>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</si>
  <si>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</si>
  <si>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</si>
  <si>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</si>
  <si>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</si>
  <si>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</si>
  <si>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</si>
  <si>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</si>
  <si>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</si>
  <si>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</si>
  <si>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</si>
  <si>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</si>
  <si>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</si>
  <si>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</si>
  <si>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</si>
  <si>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</si>
  <si>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</si>
  <si>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</si>
  <si>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</si>
  <si>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</si>
  <si>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</si>
  <si>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</si>
  <si>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</si>
  <si>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</si>
  <si>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</si>
  <si>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</si>
  <si>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</si>
  <si>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</si>
  <si>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</si>
  <si>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</si>
  <si>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</si>
  <si>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</si>
  <si>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</si>
  <si>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</si>
  <si>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</si>
  <si>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</si>
  <si>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</si>
  <si>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</si>
  <si>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</si>
  <si>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</si>
  <si>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</si>
  <si>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</si>
  <si>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</si>
  <si>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</si>
  <si>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</si>
  <si>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</si>
  <si>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</si>
  <si>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</si>
  <si>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</si>
  <si>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</si>
  <si>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</si>
  <si>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</si>
  <si>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</si>
  <si>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</si>
  <si>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</si>
  <si>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</si>
  <si>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</si>
  <si>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</si>
  <si>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</si>
  <si>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</si>
  <si>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</si>
  <si>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</si>
  <si>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</si>
  <si>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</si>
  <si>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</si>
  <si>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</si>
  <si>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</si>
  <si>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</si>
  <si>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</si>
  <si>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</si>
  <si>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</si>
  <si>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</si>
  <si>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</si>
  <si>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</si>
  <si>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</si>
  <si>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</si>
  <si>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</si>
  <si>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</si>
  <si>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</si>
  <si>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</si>
  <si>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</si>
  <si>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</si>
  <si>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</si>
  <si>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</si>
  <si>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</si>
  <si>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</si>
  <si>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</si>
  <si>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</si>
  <si>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</si>
  <si>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</si>
  <si>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</si>
  <si>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</si>
  <si>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</si>
  <si>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</si>
  <si>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</si>
  <si>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</si>
  <si>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</si>
  <si>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</si>
  <si>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</si>
  <si>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</si>
  <si>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</si>
  <si>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</si>
  <si>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</si>
  <si>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</si>
  <si>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</si>
  <si>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</si>
  <si>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</si>
  <si>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</si>
  <si>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</si>
  <si>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</si>
  <si>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</si>
  <si>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</si>
  <si>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</si>
  <si>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</si>
  <si>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</si>
  <si>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</si>
  <si>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</si>
  <si>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</si>
  <si>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</si>
  <si>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</si>
  <si>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</si>
  <si>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</si>
  <si>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</si>
  <si>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</si>
  <si>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</si>
  <si>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</si>
  <si>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</si>
  <si>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</si>
  <si>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</si>
  <si>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</si>
  <si>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</si>
  <si>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</si>
  <si>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</si>
  <si>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</si>
  <si>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</si>
  <si>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</si>
  <si>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</si>
  <si>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</si>
  <si>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</si>
  <si>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</si>
  <si>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</si>
  <si>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</si>
  <si>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</si>
  <si>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</si>
  <si>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</si>
  <si>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</si>
  <si>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</si>
  <si>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</si>
  <si>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</si>
  <si>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</si>
  <si>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</si>
  <si>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</si>
  <si>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</si>
  <si>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</si>
  <si>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</si>
  <si>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</si>
  <si>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</si>
  <si>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</si>
  <si>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</si>
  <si>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</si>
  <si>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</si>
  <si>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</si>
  <si>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</si>
  <si>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</si>
  <si>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</si>
  <si>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</si>
  <si>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</si>
  <si>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</si>
  <si>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</si>
  <si>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</si>
  <si>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</si>
  <si>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</si>
  <si>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</si>
  <si>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</si>
  <si>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</si>
  <si>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</si>
  <si>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</si>
  <si>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</si>
  <si>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</si>
  <si>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</si>
  <si>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</si>
  <si>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</si>
  <si>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</si>
  <si>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</si>
  <si>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</si>
  <si>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</si>
  <si>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</si>
  <si>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</si>
  <si>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</si>
  <si>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</si>
  <si>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</si>
  <si>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</si>
  <si>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</si>
  <si>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</si>
  <si>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</si>
  <si>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</si>
  <si>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</si>
  <si>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</si>
  <si>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</si>
  <si>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</si>
  <si>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</si>
  <si>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</si>
  <si>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</si>
  <si>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</si>
  <si>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</si>
  <si>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</si>
  <si>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</si>
  <si>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</si>
  <si>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</si>
  <si>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</si>
  <si>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</si>
  <si>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</si>
  <si>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</si>
  <si>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</si>
  <si>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</si>
  <si>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</si>
  <si>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</si>
  <si>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</si>
  <si>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</si>
  <si>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</si>
  <si>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</si>
  <si>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</si>
  <si>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</si>
  <si>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</si>
  <si>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</si>
  <si>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</si>
  <si>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</si>
  <si>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</si>
  <si>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</si>
  <si>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</si>
  <si>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</si>
  <si>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</si>
  <si>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</si>
  <si>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</si>
  <si>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</si>
  <si>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</si>
  <si>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</si>
  <si>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</si>
  <si>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</si>
  <si>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</si>
  <si>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</si>
  <si>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</si>
  <si>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</si>
  <si>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</si>
  <si>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</si>
  <si>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</si>
  <si>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</si>
  <si>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</si>
  <si>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</si>
  <si>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</si>
  <si>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</si>
  <si>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</si>
  <si>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</si>
  <si>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</si>
  <si>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</si>
  <si>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</si>
  <si>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</si>
  <si>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</si>
  <si>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</si>
  <si>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</si>
  <si>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</si>
  <si>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</si>
  <si>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</si>
  <si>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</si>
  <si>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</si>
  <si>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</si>
  <si>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</si>
  <si>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</si>
  <si>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</si>
  <si>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</si>
  <si>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</si>
  <si>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</si>
  <si>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</si>
  <si>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</si>
  <si>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</si>
  <si>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</si>
  <si>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</si>
  <si>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</si>
  <si>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</si>
  <si>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</si>
  <si>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</si>
  <si>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</si>
  <si>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</si>
  <si>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</si>
  <si>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</si>
  <si>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</si>
  <si>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</si>
  <si>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</si>
  <si>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</si>
  <si>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</si>
  <si>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</si>
  <si>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</si>
  <si>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</si>
  <si>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</si>
  <si>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</si>
  <si>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</si>
  <si>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</si>
  <si>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</si>
  <si>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</si>
  <si>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</si>
  <si>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</si>
  <si>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</si>
  <si>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</si>
  <si>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</si>
  <si>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</si>
  <si>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</si>
  <si>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</si>
  <si>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</si>
  <si>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</si>
  <si>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</si>
  <si>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</si>
  <si>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</si>
  <si>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</si>
  <si>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</si>
  <si>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</si>
  <si>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</si>
  <si>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</si>
  <si>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</si>
  <si>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</si>
  <si>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</si>
  <si>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</si>
  <si>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</si>
  <si>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</si>
  <si>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</si>
  <si>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</si>
  <si>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</si>
  <si>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</si>
  <si>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</si>
  <si>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</si>
  <si>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</si>
  <si>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</si>
  <si>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</si>
  <si>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</si>
  <si>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</si>
  <si>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</si>
  <si>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</si>
  <si>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</si>
  <si>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</si>
  <si>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</si>
  <si>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</si>
  <si>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</si>
  <si>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</si>
  <si>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</si>
  <si>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</si>
  <si>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</si>
  <si>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</si>
  <si>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</si>
  <si>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</si>
  <si>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</si>
  <si>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</si>
  <si>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</si>
  <si>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</si>
  <si>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</si>
  <si>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</si>
  <si>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</si>
  <si>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</si>
  <si>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</si>
  <si>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</si>
  <si>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</si>
  <si>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</si>
  <si>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</si>
  <si>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</si>
  <si>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</si>
  <si>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</si>
  <si>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</si>
  <si>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</si>
  <si>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</si>
  <si>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</si>
  <si>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</si>
  <si>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</si>
  <si>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</si>
  <si>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</si>
  <si>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</si>
  <si>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</si>
  <si>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</si>
  <si>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</si>
  <si>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</si>
  <si>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</si>
  <si>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</si>
  <si>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</si>
  <si>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</si>
  <si>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</si>
  <si>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</si>
  <si>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</si>
  <si>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</si>
  <si>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</si>
  <si>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</si>
  <si>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</si>
  <si>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</si>
  <si>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</si>
  <si>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</si>
  <si>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</si>
  <si>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</si>
  <si>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</si>
  <si>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</si>
  <si>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</si>
  <si>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</si>
  <si>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</si>
  <si>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</si>
  <si>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</si>
  <si>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</si>
  <si>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</si>
  <si>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</si>
  <si>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</si>
  <si>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</si>
  <si>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</si>
  <si>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</si>
  <si>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</si>
  <si>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</si>
  <si>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</si>
  <si>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</si>
  <si>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</si>
  <si>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</si>
  <si>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</si>
  <si>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</si>
  <si>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</si>
  <si>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</si>
  <si>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</si>
  <si>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</si>
  <si>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</si>
  <si>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</si>
  <si>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</si>
  <si>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</si>
  <si>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</si>
  <si>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</si>
  <si>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</si>
  <si>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</si>
  <si>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</si>
  <si>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</si>
  <si>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</si>
  <si>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</si>
  <si>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</si>
  <si>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</si>
  <si>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</si>
  <si>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</si>
  <si>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</si>
  <si>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</si>
  <si>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</si>
  <si>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</si>
  <si>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</si>
  <si>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</si>
  <si>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</si>
  <si>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</si>
  <si>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</si>
  <si>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</si>
  <si>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</si>
  <si>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</si>
  <si>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</si>
  <si>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</si>
  <si>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</si>
  <si>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</si>
  <si>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</si>
  <si>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</si>
  <si>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</si>
  <si>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</si>
  <si>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</si>
  <si>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</si>
  <si>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</si>
  <si>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</si>
  <si>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</si>
  <si>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</si>
  <si>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</si>
  <si>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</si>
  <si>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</si>
  <si>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</si>
  <si>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</si>
  <si>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</si>
  <si>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</si>
  <si>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</si>
  <si>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</si>
  <si>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</si>
  <si>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</si>
  <si>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</si>
  <si>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</si>
  <si>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</si>
  <si>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</si>
  <si>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</si>
  <si>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</si>
  <si>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</si>
  <si>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</si>
  <si>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</si>
  <si>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</si>
  <si>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</si>
  <si>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</si>
  <si>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</si>
  <si>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</si>
  <si>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</si>
  <si>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</si>
  <si>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</si>
  <si>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</si>
  <si>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</si>
  <si>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</si>
  <si>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</si>
  <si>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</si>
  <si>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</si>
  <si>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</si>
  <si>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</si>
  <si>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</si>
  <si>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</si>
  <si>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</si>
  <si>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</si>
  <si>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</si>
  <si>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</si>
  <si>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</si>
  <si>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</si>
  <si>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</si>
  <si>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</si>
  <si>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</si>
  <si>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</si>
  <si>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</si>
  <si>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</si>
  <si>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</si>
  <si>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</si>
  <si>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</si>
  <si>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</si>
  <si>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</si>
  <si>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</si>
  <si>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</si>
  <si>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</si>
  <si>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</si>
  <si>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</si>
  <si>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</si>
  <si>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</si>
  <si>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</si>
  <si>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</si>
  <si>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</si>
  <si>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</si>
  <si>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</si>
  <si>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</si>
  <si>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</si>
  <si>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</si>
  <si>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</si>
  <si>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</si>
  <si>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</si>
  <si>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</si>
  <si>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</si>
  <si>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</si>
  <si>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</si>
  <si>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</si>
  <si>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</si>
  <si>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</si>
  <si>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</si>
  <si>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</si>
  <si>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</si>
  <si>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</si>
  <si>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</si>
  <si>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</si>
  <si>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</si>
  <si>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</si>
  <si>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</si>
  <si>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</si>
  <si>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</si>
  <si>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</si>
  <si>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</si>
  <si>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</si>
  <si>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</si>
  <si>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</si>
  <si>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</si>
  <si>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</si>
  <si>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</si>
  <si>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</si>
  <si>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</si>
  <si>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</si>
  <si>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</si>
  <si>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</si>
  <si>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</si>
  <si>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</si>
  <si>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</si>
  <si>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</si>
  <si>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</si>
  <si>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</si>
  <si>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</si>
  <si>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</si>
  <si>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</si>
  <si>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</si>
  <si>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</si>
  <si>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</si>
  <si>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</si>
  <si>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</si>
  <si>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</si>
  <si>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</si>
  <si>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</si>
  <si>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</si>
  <si>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</si>
  <si>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</si>
  <si>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</si>
  <si>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</si>
  <si>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</si>
  <si>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</si>
  <si>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</si>
  <si>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</si>
  <si>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</si>
  <si>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</si>
  <si>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</si>
  <si>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</si>
  <si>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</si>
  <si>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</si>
  <si>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</si>
  <si>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</si>
  <si>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</si>
  <si>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</si>
  <si>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</si>
  <si>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</si>
  <si>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</si>
  <si>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</si>
  <si>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</si>
  <si>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</si>
  <si>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</si>
  <si>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</si>
  <si>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</si>
  <si>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</si>
  <si>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</si>
  <si>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</si>
  <si>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</si>
  <si>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</si>
  <si>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</si>
  <si>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</si>
  <si>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</si>
  <si>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</si>
  <si>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</si>
  <si>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</si>
  <si>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</si>
  <si>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</si>
  <si>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</si>
  <si>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</si>
  <si>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</si>
  <si>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</si>
  <si>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</si>
  <si>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</si>
  <si>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</si>
  <si>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</si>
  <si>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</si>
  <si>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</si>
  <si>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</si>
  <si>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</si>
  <si>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</si>
  <si>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</si>
  <si>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</si>
  <si>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</si>
  <si>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</si>
  <si>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</si>
  <si>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</si>
  <si>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</si>
  <si>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</si>
  <si>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</si>
  <si>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</si>
  <si>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</si>
  <si>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</si>
  <si>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</si>
  <si>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</si>
  <si>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</si>
  <si>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</si>
  <si>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</si>
  <si>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</si>
  <si>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</si>
  <si>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</si>
  <si>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</si>
  <si>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</si>
  <si>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</si>
  <si>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</si>
  <si>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</si>
  <si>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</si>
  <si>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</si>
  <si>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</si>
  <si>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</si>
  <si>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</si>
  <si>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</si>
  <si>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</si>
  <si>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</si>
  <si>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</si>
  <si>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</si>
  <si>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</si>
  <si>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</si>
  <si>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</si>
  <si>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</si>
  <si>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</si>
  <si>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</si>
  <si>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</si>
  <si>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</si>
  <si>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</si>
  <si>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</si>
  <si>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</si>
  <si>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</si>
  <si>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</si>
  <si>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</si>
  <si>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</si>
  <si>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</si>
  <si>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</si>
  <si>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</si>
  <si>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</si>
  <si>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</si>
  <si>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</si>
  <si>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</si>
  <si>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</si>
  <si>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</si>
  <si>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</si>
  <si>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</si>
  <si>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</si>
  <si>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</si>
  <si>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</si>
  <si>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</si>
  <si>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</si>
  <si>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</si>
  <si>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</si>
  <si>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</si>
  <si>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</si>
  <si>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</si>
  <si>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</si>
  <si>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</si>
  <si>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</si>
  <si>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</si>
  <si>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</si>
  <si>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</si>
  <si>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</si>
  <si>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</si>
  <si>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</si>
  <si>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</si>
  <si>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</si>
  <si>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</si>
  <si>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</si>
  <si>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</si>
  <si>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</si>
  <si>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</si>
  <si>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</si>
  <si>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</si>
  <si>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</si>
  <si>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</si>
  <si>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</si>
  <si>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</si>
  <si>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</si>
  <si>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</si>
  <si>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</si>
  <si>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</si>
  <si>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</si>
  <si>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</si>
  <si>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</si>
  <si>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</si>
  <si>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</si>
  <si>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</si>
  <si>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</si>
  <si>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</si>
  <si>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</si>
  <si>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</si>
  <si>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</si>
  <si>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</si>
  <si>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</si>
  <si>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</si>
  <si>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</si>
  <si>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</si>
  <si>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</si>
  <si>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</si>
  <si>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</si>
  <si>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</si>
  <si>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</si>
  <si>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</si>
  <si>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</si>
  <si>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</si>
  <si>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</si>
  <si>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</si>
  <si>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</si>
  <si>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</si>
  <si>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</si>
  <si>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</si>
  <si>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</si>
  <si>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</si>
  <si>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</si>
  <si>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</si>
  <si>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</si>
  <si>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</si>
  <si>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</si>
  <si>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</si>
  <si>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</si>
  <si>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</si>
  <si>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</si>
  <si>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</si>
  <si>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</si>
  <si>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</si>
  <si>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</si>
  <si>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</si>
  <si>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</si>
  <si>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</si>
  <si>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</si>
  <si>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</si>
  <si>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</si>
  <si>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</si>
  <si>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</si>
  <si>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</si>
  <si>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</si>
  <si>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</si>
  <si>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</si>
  <si>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</si>
  <si>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</si>
  <si>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</si>
  <si>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</si>
  <si>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</si>
  <si>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</si>
  <si>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</si>
  <si>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</si>
  <si>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</si>
  <si>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</si>
  <si>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</si>
  <si>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</si>
  <si>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</si>
  <si>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</si>
  <si>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</si>
  <si>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</si>
  <si>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</si>
  <si>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</si>
  <si>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</si>
  <si>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</si>
  <si>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</si>
  <si>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</si>
  <si>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</si>
  <si>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</si>
  <si>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</si>
  <si>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</si>
  <si>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</si>
  <si>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</si>
  <si>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</si>
  <si>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</si>
  <si>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</si>
  <si>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</si>
  <si>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</si>
  <si>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</si>
  <si>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</si>
  <si>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</si>
  <si>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</si>
  <si>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</si>
  <si>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</si>
  <si>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</si>
  <si>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</si>
  <si>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</si>
  <si>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</si>
  <si>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</si>
  <si>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</si>
  <si>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</si>
  <si>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</si>
  <si>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</si>
  <si>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</si>
  <si>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</si>
  <si>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</si>
  <si>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</si>
  <si>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</si>
  <si>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</si>
  <si>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</si>
  <si>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</si>
  <si>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</si>
  <si>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</si>
  <si>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</si>
  <si>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</si>
  <si>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</si>
  <si>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</si>
  <si>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</si>
  <si>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</si>
  <si>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</si>
  <si>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</si>
  <si>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</si>
  <si>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</si>
  <si>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</si>
  <si>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</si>
  <si>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</si>
  <si>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</si>
  <si>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</si>
  <si>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</si>
  <si>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</si>
  <si>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</si>
  <si>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</si>
  <si>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</si>
  <si>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</si>
  <si>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</si>
  <si>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</si>
  <si>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</si>
  <si>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</si>
  <si>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</si>
  <si>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</si>
  <si>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</si>
  <si>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</si>
  <si>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</si>
  <si>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</si>
  <si>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</si>
  <si>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</si>
  <si>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</si>
  <si>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</si>
  <si>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</si>
  <si>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</si>
  <si>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</si>
  <si>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</si>
  <si>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</si>
  <si>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</si>
  <si>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</si>
  <si>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</si>
  <si>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</si>
  <si>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</si>
  <si>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</si>
  <si>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</si>
  <si>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</si>
  <si>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</si>
  <si>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</si>
  <si>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</si>
  <si>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</si>
  <si>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</si>
  <si>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</si>
  <si>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</si>
  <si>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</si>
  <si>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</si>
  <si>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</si>
  <si>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</si>
  <si>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</si>
  <si>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</si>
  <si>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</si>
  <si>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</si>
  <si>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</si>
  <si>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</si>
  <si>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</si>
  <si>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</si>
  <si>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</si>
  <si>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</si>
  <si>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</si>
  <si>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</si>
  <si>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</si>
  <si>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</si>
  <si>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</si>
  <si>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</si>
  <si>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</si>
  <si>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</si>
  <si>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</si>
  <si>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</si>
  <si>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</si>
  <si>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</si>
  <si>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</si>
  <si>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</si>
  <si>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</si>
  <si>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</si>
  <si>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</si>
  <si>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</si>
  <si>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</si>
  <si>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</si>
  <si>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</si>
  <si>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</si>
  <si>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</si>
  <si>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</si>
  <si>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</si>
  <si>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</si>
  <si>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</si>
  <si>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</si>
  <si>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</si>
  <si>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</si>
  <si>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</si>
  <si>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</si>
  <si>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</si>
  <si>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</si>
  <si>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</si>
  <si>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</si>
  <si>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</si>
  <si>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</si>
  <si>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</si>
  <si>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</si>
  <si>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</si>
  <si>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</si>
  <si>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</si>
  <si>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</si>
  <si>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</si>
  <si>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</si>
  <si>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</si>
  <si>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</si>
  <si>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</si>
  <si>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</si>
  <si>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</si>
  <si>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</si>
  <si>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</si>
  <si>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</si>
  <si>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</si>
  <si>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</si>
  <si>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</si>
  <si>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</si>
  <si>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</si>
  <si>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</si>
  <si>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</si>
  <si>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</si>
  <si>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</si>
  <si>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</si>
  <si>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</si>
  <si>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</si>
  <si>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</si>
  <si>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</si>
  <si>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</si>
  <si>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</si>
  <si>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</si>
  <si>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</si>
  <si>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</si>
  <si>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</si>
  <si>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</si>
  <si>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</si>
  <si>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</si>
  <si>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</si>
  <si>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</si>
  <si>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</si>
  <si>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</si>
  <si>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</si>
  <si>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</si>
  <si>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</si>
  <si>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</si>
  <si>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</si>
  <si>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</si>
  <si>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</si>
  <si>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</si>
  <si>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</si>
  <si>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</si>
  <si>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</si>
  <si>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</si>
  <si>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</si>
  <si>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</si>
  <si>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</si>
  <si>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</si>
  <si>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</si>
  <si>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</si>
  <si>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</si>
  <si>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</si>
  <si>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</si>
  <si>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</si>
  <si>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</si>
  <si>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</si>
  <si>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</si>
  <si>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</si>
  <si>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</si>
  <si>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</si>
  <si>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</si>
  <si>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</si>
  <si>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</si>
  <si>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</si>
  <si>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</si>
  <si>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</si>
  <si>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</si>
  <si>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</si>
  <si>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</si>
  <si>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</si>
  <si>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</si>
  <si>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</si>
  <si>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</si>
  <si>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</si>
  <si>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</si>
  <si>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</si>
  <si>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</si>
  <si>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</si>
  <si>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</si>
  <si>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</si>
  <si>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</si>
  <si>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</si>
  <si>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</si>
  <si>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</si>
  <si>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</si>
  <si>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</si>
  <si>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</si>
  <si>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</si>
  <si>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</si>
  <si>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</si>
  <si>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</si>
  <si>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</si>
  <si>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</si>
  <si>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</si>
  <si>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</si>
  <si>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</si>
  <si>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</si>
  <si>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</si>
  <si>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</si>
  <si>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</si>
  <si>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</si>
  <si>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</si>
  <si>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</si>
  <si>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</si>
  <si>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</si>
  <si>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</si>
  <si>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</si>
  <si>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</si>
  <si>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</si>
  <si>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</si>
  <si>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</si>
  <si>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</si>
  <si>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</si>
  <si>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</si>
  <si>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</si>
  <si>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</si>
  <si>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</si>
  <si>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</si>
  <si>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</si>
  <si>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</si>
  <si>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</si>
  <si>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</si>
  <si>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</si>
  <si>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</si>
  <si>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</si>
  <si>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</si>
  <si>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</si>
  <si>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</si>
  <si>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</si>
  <si>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</si>
  <si>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</si>
  <si>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</si>
  <si>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</si>
  <si>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</si>
  <si>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</si>
  <si>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</si>
  <si>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</si>
  <si>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</si>
  <si>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</si>
  <si>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</si>
  <si>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</si>
  <si>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</si>
  <si>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</si>
  <si>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</si>
  <si>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</si>
  <si>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</si>
  <si>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</si>
  <si>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</si>
  <si>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</si>
  <si>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</si>
  <si>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</si>
  <si>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</si>
  <si>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</si>
  <si>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</si>
  <si>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</si>
  <si>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</si>
  <si>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</si>
  <si>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</si>
  <si>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</si>
  <si>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</si>
  <si>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</si>
  <si>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</si>
  <si>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</si>
  <si>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</si>
  <si>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</si>
  <si>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</si>
  <si>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</si>
  <si>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</si>
  <si>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</si>
  <si>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</si>
  <si>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</si>
  <si>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</si>
  <si>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</si>
  <si>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</si>
  <si>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</si>
  <si>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</si>
  <si>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</si>
  <si>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</si>
  <si>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</si>
  <si>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</si>
  <si>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</si>
  <si>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</si>
  <si>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</si>
  <si>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</si>
  <si>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</si>
  <si>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</si>
  <si>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</si>
  <si>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</si>
  <si>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</si>
  <si>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</si>
  <si>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</si>
  <si>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</si>
  <si>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</si>
  <si>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</si>
  <si>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</si>
  <si>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</si>
  <si>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</si>
  <si>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</si>
  <si>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</si>
  <si>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</si>
  <si>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</si>
  <si>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</si>
  <si>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</si>
  <si>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</si>
  <si>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</si>
  <si>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</si>
  <si>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</si>
  <si>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</si>
  <si>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</si>
  <si>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</si>
  <si>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</si>
  <si>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</si>
  <si>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</si>
  <si>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</si>
  <si>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</si>
  <si>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</si>
  <si>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</si>
  <si>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</si>
  <si>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</si>
  <si>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</si>
  <si>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</si>
  <si>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</si>
  <si>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</si>
  <si>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</si>
  <si>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</si>
  <si>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</si>
  <si>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</si>
  <si>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</si>
  <si>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</si>
  <si>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</si>
  <si>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</si>
  <si>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</si>
  <si>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</si>
  <si>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</si>
  <si>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</si>
  <si>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</si>
  <si>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</si>
  <si>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</si>
  <si>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</si>
  <si>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</si>
  <si>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</si>
  <si>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</si>
  <si>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</si>
  <si>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</si>
  <si>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</si>
  <si>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</si>
  <si>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</si>
  <si>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</si>
  <si>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</si>
  <si>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</si>
  <si>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</si>
  <si>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</si>
  <si>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</si>
  <si>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</si>
  <si>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</si>
  <si>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</si>
  <si>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</si>
  <si>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</si>
  <si>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</si>
  <si>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</si>
  <si>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</si>
  <si>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</si>
  <si>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</si>
  <si>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</si>
  <si>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</si>
  <si>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</si>
  <si>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</si>
  <si>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</si>
  <si>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</si>
  <si>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</si>
  <si>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</si>
  <si>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</si>
  <si>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</si>
  <si>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</si>
  <si>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</si>
  <si>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</si>
  <si>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</si>
  <si>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</si>
  <si>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</si>
  <si>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</si>
  <si>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</si>
  <si>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</si>
  <si>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</si>
  <si>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</si>
  <si>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</si>
  <si>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</si>
  <si>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</si>
  <si>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</si>
  <si>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</si>
  <si>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</si>
  <si>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</si>
  <si>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</si>
  <si>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</si>
  <si>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</si>
  <si>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</si>
  <si>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</si>
  <si>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</si>
  <si>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</si>
  <si>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</si>
  <si>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</si>
  <si>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</si>
  <si>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</si>
  <si>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</si>
  <si>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</si>
  <si>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</si>
  <si>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</si>
  <si>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</si>
  <si>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</si>
  <si>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</si>
  <si>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</si>
  <si>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</si>
  <si>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</si>
  <si>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</si>
  <si>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</si>
  <si>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</si>
  <si>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</si>
  <si>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</si>
  <si>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</si>
  <si>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</si>
  <si>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</si>
  <si>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</si>
  <si>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</si>
  <si>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</si>
  <si>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</si>
  <si>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</si>
  <si>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</si>
  <si>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</si>
  <si>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</si>
  <si>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</si>
  <si>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</si>
  <si>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</si>
  <si>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</si>
  <si>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</si>
  <si>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</si>
  <si>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</si>
  <si>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</si>
  <si>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</si>
  <si>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</si>
  <si>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</si>
  <si>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</si>
  <si>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</si>
  <si>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</si>
  <si>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</si>
  <si>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</si>
  <si>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</si>
  <si>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</si>
  <si>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</si>
  <si>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</si>
  <si>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</si>
  <si>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</si>
  <si>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</si>
  <si>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</si>
  <si>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</si>
  <si>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</si>
  <si>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</si>
  <si>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</si>
  <si>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</si>
  <si>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</si>
  <si>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</si>
  <si>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</si>
  <si>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</si>
  <si>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</si>
  <si>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</si>
  <si>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</si>
  <si>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</si>
  <si>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</si>
  <si>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</si>
  <si>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</si>
  <si>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</si>
  <si>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</si>
  <si>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</si>
  <si>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</si>
  <si>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</si>
  <si>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</si>
  <si>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</si>
  <si>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</si>
  <si>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</si>
  <si>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</si>
  <si>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</si>
  <si>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</si>
  <si>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</si>
  <si>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</si>
  <si>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</si>
  <si>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</si>
  <si>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</si>
  <si>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</si>
  <si>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</si>
  <si>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</si>
  <si>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</si>
  <si>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</si>
  <si>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</si>
  <si>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</si>
  <si>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</si>
  <si>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</si>
  <si>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</si>
  <si>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</si>
  <si>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</si>
  <si>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</si>
  <si>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</si>
  <si>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</si>
  <si>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</si>
  <si>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</si>
  <si>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</si>
  <si>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</si>
  <si>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</si>
  <si>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</si>
  <si>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</si>
  <si>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</si>
  <si>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</si>
  <si>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</si>
  <si>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</si>
  <si>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</si>
  <si>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</si>
  <si>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</si>
  <si>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</si>
  <si>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</si>
  <si>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</si>
  <si>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</si>
  <si>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</si>
  <si>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</si>
  <si>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</si>
  <si>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</si>
  <si>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</si>
  <si>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</si>
  <si>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</si>
  <si>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</si>
  <si>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</si>
  <si>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</si>
  <si>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</si>
  <si>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</si>
  <si>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</si>
  <si>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</si>
  <si>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</si>
  <si>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</si>
  <si>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</si>
  <si>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</si>
  <si>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</si>
  <si>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</si>
  <si>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</si>
  <si>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</si>
  <si>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</si>
  <si>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</si>
  <si>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</si>
  <si>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</si>
  <si>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</si>
  <si>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</si>
  <si>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</si>
  <si>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</si>
  <si>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</si>
  <si>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</si>
  <si>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</si>
  <si>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</si>
  <si>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</si>
  <si>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</si>
  <si>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</si>
  <si>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</si>
  <si>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</si>
  <si>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</si>
  <si>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</si>
  <si>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</si>
  <si>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</si>
  <si>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</si>
  <si>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</si>
  <si>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</si>
  <si>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</si>
  <si>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</si>
  <si>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</si>
  <si>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</si>
  <si>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</si>
  <si>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</si>
  <si>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</si>
  <si>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</si>
  <si>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</si>
  <si>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</si>
  <si>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</si>
  <si>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</si>
  <si>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</si>
  <si>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</si>
  <si>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</si>
  <si>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</si>
  <si>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</si>
  <si>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</si>
  <si>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</si>
  <si>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</si>
  <si>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</si>
  <si>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</si>
  <si>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</si>
  <si>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</si>
  <si>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</si>
  <si>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</si>
  <si>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</si>
  <si>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</si>
  <si>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</si>
  <si>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</si>
  <si>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</si>
  <si>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</si>
  <si>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</si>
  <si>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</si>
  <si>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</si>
  <si>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</si>
  <si>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</si>
  <si>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</si>
  <si>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</si>
  <si>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</si>
  <si>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</si>
  <si>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</si>
  <si>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</si>
  <si>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</si>
  <si>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</si>
  <si>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</si>
  <si>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</si>
  <si>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</si>
  <si>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</si>
  <si>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</si>
  <si>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</si>
  <si>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</si>
  <si>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</si>
  <si>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</si>
  <si>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</si>
  <si>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</si>
  <si>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</si>
  <si>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</si>
  <si>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</si>
  <si>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</si>
  <si>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</si>
  <si>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</si>
  <si>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</si>
  <si>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</si>
  <si>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</si>
  <si>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</si>
  <si>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</si>
  <si>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</si>
  <si>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</si>
  <si>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</si>
  <si>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</si>
  <si>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</si>
  <si>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</si>
  <si>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</si>
  <si>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</si>
  <si>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</si>
  <si>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</si>
  <si>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</si>
  <si>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</si>
  <si>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</si>
  <si>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</si>
  <si>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</si>
  <si>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</si>
  <si>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</si>
  <si>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</si>
  <si>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</si>
  <si>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</si>
  <si>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</si>
  <si>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</si>
  <si>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</si>
  <si>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</si>
  <si>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</si>
  <si>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</si>
  <si>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</si>
  <si>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</si>
  <si>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</si>
  <si>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</si>
  <si>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</si>
  <si>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</si>
  <si>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</si>
  <si>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</si>
  <si>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</si>
  <si>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</si>
  <si>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</si>
  <si>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</si>
  <si>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</si>
  <si>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</si>
  <si>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</si>
  <si>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</si>
  <si>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</si>
  <si>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</si>
  <si>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</si>
  <si>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</si>
  <si>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</si>
  <si>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</si>
  <si>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</si>
  <si>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</si>
  <si>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</si>
  <si>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</si>
  <si>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</si>
  <si>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</si>
  <si>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</si>
  <si>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</si>
  <si>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</si>
  <si>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</si>
  <si>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</si>
  <si>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</si>
  <si>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</si>
  <si>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</si>
  <si>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</si>
  <si>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</si>
  <si>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</si>
  <si>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</si>
  <si>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</si>
  <si>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</si>
  <si>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</si>
  <si>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</si>
  <si>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</si>
  <si>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</si>
  <si>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</si>
  <si>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</si>
  <si>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</si>
  <si>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</si>
  <si>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</si>
  <si>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</si>
  <si>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</si>
  <si>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</si>
  <si>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</si>
  <si>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</si>
  <si>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</si>
  <si>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</si>
  <si>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</si>
  <si>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</si>
  <si>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</si>
  <si>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</si>
  <si>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</si>
  <si>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</si>
  <si>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</si>
  <si>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</si>
  <si>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</si>
  <si>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</si>
  <si>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</si>
  <si>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</si>
  <si>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</si>
  <si>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</si>
  <si>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</si>
  <si>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</si>
  <si>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</si>
  <si>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</si>
  <si>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</si>
  <si>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</si>
  <si>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</si>
  <si>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</si>
  <si>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</si>
  <si>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</si>
  <si>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</si>
  <si>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</si>
  <si>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</si>
  <si>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</si>
  <si>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</si>
  <si>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</si>
  <si>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</si>
  <si>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</si>
  <si>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</si>
  <si>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</si>
  <si>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</si>
  <si>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</si>
  <si>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</si>
  <si>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</si>
  <si>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</si>
  <si>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</si>
  <si>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</si>
  <si>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</si>
  <si>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</si>
  <si>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</si>
  <si>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</si>
  <si>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</si>
  <si>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</si>
  <si>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</si>
  <si>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</si>
  <si>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</si>
  <si>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</si>
  <si>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</si>
  <si>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</si>
  <si>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</si>
  <si>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</si>
  <si>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</si>
  <si>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</si>
  <si>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</si>
  <si>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</si>
  <si>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</si>
  <si>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</si>
  <si>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</si>
  <si>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</si>
  <si>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</si>
  <si>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</si>
  <si>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</si>
  <si>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</si>
  <si>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</si>
  <si>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</si>
  <si>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</si>
  <si>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</si>
  <si>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</si>
  <si>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</si>
  <si>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</si>
  <si>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</si>
  <si>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</si>
  <si>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</si>
  <si>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</si>
  <si>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</si>
  <si>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</si>
  <si>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</si>
  <si>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</si>
  <si>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</si>
  <si>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</si>
  <si>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</si>
  <si>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</si>
  <si>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</si>
  <si>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</si>
  <si>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</si>
  <si>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</si>
  <si>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</si>
  <si>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</si>
  <si>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</si>
  <si>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</si>
  <si>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</si>
  <si>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</si>
  <si>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</si>
  <si>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</si>
  <si>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</si>
  <si>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</si>
  <si>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</si>
  <si>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</si>
  <si>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</si>
  <si>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</si>
  <si>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</si>
  <si>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</si>
  <si>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</si>
  <si>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</si>
  <si>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</si>
  <si>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</si>
  <si>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</si>
  <si>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</si>
  <si>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</si>
  <si>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</si>
  <si>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</si>
  <si>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</si>
  <si>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</si>
  <si>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</si>
  <si>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</si>
  <si>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</si>
  <si>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</si>
  <si>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</si>
  <si>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</si>
  <si>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</si>
  <si>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</si>
  <si>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</si>
  <si>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</si>
  <si>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</si>
  <si>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</si>
  <si>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</si>
  <si>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</si>
  <si>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</si>
  <si>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</si>
  <si>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</si>
  <si>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</si>
  <si>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</si>
  <si>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</si>
  <si>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</si>
  <si>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</si>
  <si>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</si>
  <si>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</si>
  <si>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</si>
  <si>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</si>
  <si>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</si>
  <si>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</si>
  <si>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</si>
  <si>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</si>
  <si>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</si>
  <si>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</si>
  <si>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</si>
  <si>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</si>
  <si>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</si>
  <si>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</si>
  <si>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</si>
  <si>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</si>
  <si>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</si>
  <si>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</si>
  <si>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</si>
  <si>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</si>
  <si>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</si>
  <si>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</si>
  <si>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</si>
  <si>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</si>
  <si>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</si>
  <si>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</si>
  <si>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</si>
  <si>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</si>
  <si>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</si>
  <si>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</si>
  <si>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</si>
  <si>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</si>
  <si>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</si>
  <si>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</si>
  <si>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</si>
  <si>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</si>
  <si>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</si>
  <si>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</si>
  <si>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</si>
  <si>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</si>
  <si>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</si>
  <si>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</si>
  <si>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</si>
  <si>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</si>
  <si>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</si>
  <si>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</si>
  <si>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</si>
  <si>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</si>
  <si>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</si>
  <si>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</si>
  <si>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</si>
  <si>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</si>
  <si>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</si>
  <si>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</si>
  <si>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</si>
  <si>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</si>
  <si>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</si>
  <si>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</si>
  <si>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</si>
  <si>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</si>
  <si>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</si>
  <si>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</si>
  <si>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</si>
  <si>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</si>
  <si>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</si>
  <si>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</si>
  <si>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</si>
  <si>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</si>
  <si>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</si>
  <si>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</si>
  <si>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</si>
  <si>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</si>
  <si>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</si>
  <si>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</si>
  <si>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</si>
  <si>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</si>
  <si>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</si>
  <si>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</si>
  <si>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</si>
  <si>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</si>
  <si>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</si>
  <si>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</si>
  <si>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</si>
  <si>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</si>
  <si>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</si>
  <si>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</si>
  <si>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</si>
  <si>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</si>
  <si>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</si>
  <si>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</si>
  <si>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</si>
  <si>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</si>
  <si>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</si>
  <si>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</si>
  <si>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</si>
  <si>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</si>
  <si>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</si>
  <si>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</si>
  <si>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</si>
  <si>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</si>
  <si>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</si>
  <si>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</si>
  <si>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</si>
  <si>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</si>
  <si>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</si>
  <si>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</si>
  <si>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</si>
  <si>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</si>
  <si>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</si>
  <si>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</si>
  <si>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</si>
  <si>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</si>
  <si>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</si>
  <si>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</si>
  <si>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</si>
  <si>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</si>
  <si>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</si>
  <si>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</si>
  <si>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</si>
  <si>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</si>
  <si>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</si>
  <si>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</si>
  <si>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</si>
  <si>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</si>
  <si>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</si>
  <si>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</si>
  <si>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</si>
  <si>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</si>
  <si>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</si>
  <si>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</si>
  <si>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</si>
  <si>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</si>
  <si>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</si>
  <si>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</si>
  <si>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</si>
  <si>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</si>
  <si>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</si>
  <si>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</si>
  <si>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</si>
  <si>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</si>
  <si>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</si>
  <si>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</si>
  <si>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</si>
  <si>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</si>
  <si>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</si>
  <si>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</si>
  <si>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</si>
  <si>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</si>
  <si>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</si>
  <si>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</si>
  <si>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</si>
  <si>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</si>
  <si>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</si>
  <si>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</si>
  <si>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</si>
  <si>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</si>
  <si>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</si>
  <si>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</si>
  <si>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</si>
  <si>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</si>
  <si>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</si>
  <si>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</si>
  <si>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</si>
  <si>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</si>
  <si>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</si>
  <si>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</si>
  <si>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</si>
  <si>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</si>
  <si>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</si>
  <si>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</si>
  <si>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</si>
  <si>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</si>
  <si>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</si>
  <si>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</si>
  <si>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</si>
  <si>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</si>
  <si>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</si>
  <si>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</si>
  <si>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</si>
  <si>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</si>
  <si>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</si>
  <si>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</si>
  <si>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</si>
  <si>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</si>
  <si>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</si>
  <si>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</si>
  <si>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</si>
  <si>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</si>
  <si>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</si>
  <si>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</si>
  <si>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</si>
  <si>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</si>
  <si>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</si>
  <si>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</si>
  <si>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</si>
  <si>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</si>
  <si>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</si>
  <si>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</si>
  <si>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</si>
  <si>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</si>
  <si>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</si>
  <si>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</si>
  <si>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</si>
  <si>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</si>
  <si>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</si>
  <si>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</si>
  <si>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</si>
  <si>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</si>
  <si>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</si>
  <si>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</si>
  <si>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</si>
  <si>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</si>
  <si>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</si>
  <si>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</si>
  <si>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</si>
  <si>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</si>
  <si>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</si>
  <si>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</si>
  <si>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</si>
  <si>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</si>
  <si>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</si>
  <si>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</si>
  <si>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</si>
  <si>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</si>
  <si>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</si>
  <si>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</si>
  <si>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</si>
  <si>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</si>
  <si>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</si>
  <si>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</si>
  <si>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</si>
  <si>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</si>
  <si>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</si>
  <si>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</si>
  <si>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</si>
  <si>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</si>
  <si>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</si>
  <si>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</si>
  <si>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</si>
  <si>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</si>
  <si>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</si>
  <si>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</si>
  <si>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</si>
  <si>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</si>
  <si>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</si>
  <si>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</si>
  <si>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</si>
  <si>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</si>
  <si>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</si>
  <si>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</si>
  <si>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</si>
  <si>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</si>
  <si>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</si>
  <si>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</si>
  <si>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</si>
  <si>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</si>
  <si>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</si>
  <si>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</si>
  <si>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</si>
  <si>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</si>
  <si>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</si>
  <si>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</si>
  <si>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</si>
  <si>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</si>
  <si>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</si>
  <si>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</si>
  <si>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</si>
  <si>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</si>
  <si>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</si>
  <si>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</si>
  <si>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</si>
  <si>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</si>
  <si>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</si>
  <si>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</si>
  <si>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</si>
  <si>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</si>
  <si>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</si>
  <si>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</si>
  <si>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</si>
  <si>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</si>
  <si>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</si>
  <si>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</si>
  <si>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</si>
  <si>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</si>
  <si>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</si>
  <si>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</si>
  <si>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</si>
  <si>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</si>
  <si>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</si>
  <si>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</si>
  <si>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</si>
  <si>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</si>
  <si>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</si>
  <si>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</si>
  <si>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</si>
  <si>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</si>
  <si>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</si>
  <si>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</si>
  <si>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</si>
  <si>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</si>
  <si>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</si>
  <si>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</si>
  <si>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</si>
  <si>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</si>
  <si>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</si>
  <si>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</si>
  <si>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</si>
  <si>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</si>
  <si>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</si>
  <si>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</si>
  <si>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</si>
  <si>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</si>
  <si>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</si>
  <si>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</si>
  <si>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</si>
  <si>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</si>
  <si>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</si>
  <si>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</si>
  <si>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</si>
  <si>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</si>
  <si>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</si>
  <si>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</si>
  <si>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</si>
  <si>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</si>
  <si>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</si>
  <si>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</si>
  <si>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</si>
  <si>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</si>
  <si>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</si>
  <si>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</si>
  <si>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</si>
  <si>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</si>
  <si>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</si>
  <si>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</si>
  <si>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</si>
  <si>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</si>
  <si>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</si>
  <si>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</si>
  <si>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</si>
  <si>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</si>
  <si>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</si>
  <si>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</si>
  <si>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</si>
  <si>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</si>
  <si>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</si>
  <si>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</si>
  <si>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</si>
  <si>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</si>
  <si>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</si>
  <si>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</si>
  <si>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</si>
  <si>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</si>
  <si>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</si>
  <si>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</si>
  <si>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</si>
  <si>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</si>
  <si>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</si>
  <si>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</si>
  <si>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</si>
  <si>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</si>
  <si>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</si>
  <si>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</si>
  <si>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</si>
  <si>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</si>
  <si>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</si>
  <si>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</si>
  <si>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</si>
  <si>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</si>
  <si>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</si>
  <si>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</si>
  <si>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</si>
  <si>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</si>
  <si>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</si>
  <si>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</si>
  <si>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</si>
  <si>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</si>
  <si>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</si>
  <si>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</si>
  <si>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</si>
  <si>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</si>
  <si>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</si>
  <si>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</si>
  <si>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</si>
  <si>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</si>
  <si>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</si>
  <si>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</si>
  <si>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</si>
  <si>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</si>
  <si>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</si>
  <si>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</si>
  <si>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</si>
  <si>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</si>
  <si>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</si>
  <si>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</si>
  <si>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</si>
  <si>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</si>
  <si>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</si>
  <si>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</si>
  <si>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</si>
  <si>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</si>
  <si>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</si>
  <si>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</si>
  <si>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</si>
  <si>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</si>
  <si>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</si>
  <si>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</si>
  <si>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</si>
  <si>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</si>
  <si>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</si>
  <si>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</si>
  <si>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</si>
  <si>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</si>
  <si>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</si>
  <si>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</si>
  <si>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</si>
  <si>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</si>
  <si>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</si>
  <si>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</si>
  <si>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</si>
  <si>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</si>
  <si>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</si>
  <si>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</si>
  <si>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</si>
  <si>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</si>
  <si>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</si>
  <si>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</si>
  <si>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</si>
  <si>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</si>
  <si>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</si>
  <si>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</si>
  <si>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</si>
  <si>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</si>
  <si>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</si>
  <si>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</si>
  <si>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</si>
  <si>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</si>
  <si>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</si>
  <si>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</si>
  <si>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</si>
  <si>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</si>
  <si>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</si>
  <si>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</si>
  <si>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</si>
  <si>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</si>
  <si>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</si>
  <si>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</si>
  <si>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</si>
  <si>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</si>
  <si>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</si>
  <si>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</si>
  <si>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</si>
  <si>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</si>
  <si>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</si>
  <si>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</si>
  <si>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</si>
  <si>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</si>
  <si>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</si>
  <si>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</si>
  <si>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</si>
  <si>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</si>
  <si>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</si>
  <si>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</si>
  <si>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</si>
  <si>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</si>
  <si>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</si>
  <si>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</si>
  <si>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</si>
  <si>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</si>
  <si>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</si>
  <si>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</si>
  <si>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</si>
  <si>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</si>
  <si>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</si>
  <si>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</si>
  <si>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</si>
  <si>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</si>
  <si>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</si>
  <si>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</si>
  <si>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</si>
  <si>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</si>
  <si>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</si>
  <si>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</si>
  <si>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</si>
  <si>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</si>
  <si>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</si>
  <si>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</si>
  <si>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</si>
  <si>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</si>
  <si>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</si>
  <si>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</si>
  <si>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</si>
  <si>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</si>
  <si>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</si>
  <si>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</si>
  <si>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</si>
  <si>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</si>
  <si>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</si>
  <si>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</si>
  <si>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</si>
  <si>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</si>
  <si>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</si>
  <si>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</si>
  <si>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</si>
  <si>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</si>
  <si>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</si>
  <si>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</si>
  <si>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</si>
  <si>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</si>
  <si>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</si>
  <si>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</si>
  <si>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</si>
  <si>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</si>
  <si>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</si>
  <si>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</si>
  <si>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</si>
  <si>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</si>
  <si>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</si>
  <si>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</si>
  <si>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</si>
  <si>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</si>
  <si>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</si>
  <si>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</si>
  <si>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</si>
  <si>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</si>
  <si>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</si>
  <si>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</si>
  <si>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</si>
  <si>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</si>
  <si>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</si>
  <si>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</si>
  <si>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</si>
  <si>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</si>
  <si>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</si>
  <si>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</si>
  <si>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</si>
  <si>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</si>
  <si>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</si>
  <si>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</si>
  <si>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</si>
  <si>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</si>
  <si>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</si>
  <si>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</si>
  <si>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</si>
  <si>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</si>
  <si>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</si>
  <si>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</si>
  <si>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</si>
  <si>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</si>
  <si>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</si>
  <si>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</si>
  <si>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</si>
  <si>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</si>
  <si>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</si>
  <si>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</si>
  <si>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</si>
  <si>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</si>
  <si>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</si>
  <si>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</si>
  <si>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</si>
  <si>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</si>
  <si>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</si>
  <si>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</si>
  <si>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</si>
  <si>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</si>
  <si>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</si>
  <si>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</si>
  <si>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</si>
  <si>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</si>
  <si>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</si>
  <si>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</si>
  <si>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</si>
  <si>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</si>
  <si>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</si>
  <si>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</si>
  <si>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</si>
  <si>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</si>
  <si>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</si>
  <si>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</si>
  <si>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</si>
  <si>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</si>
  <si>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</si>
  <si>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</si>
  <si>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</si>
  <si>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</si>
  <si>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</si>
  <si>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</si>
  <si>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</si>
  <si>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</si>
  <si>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</si>
  <si>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</si>
  <si>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</si>
  <si>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</si>
  <si>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</si>
  <si>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</si>
  <si>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</si>
  <si>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</si>
  <si>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</si>
  <si>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</si>
  <si>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</si>
  <si>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</si>
  <si>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</si>
  <si>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</si>
  <si>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</si>
  <si>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</si>
  <si>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</si>
  <si>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</si>
  <si>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</si>
  <si>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</si>
  <si>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</si>
  <si>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</si>
  <si>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</si>
  <si>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</si>
  <si>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</si>
  <si>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</si>
  <si>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</si>
  <si>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</si>
  <si>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</si>
  <si>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</si>
  <si>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</si>
  <si>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</si>
  <si>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</si>
  <si>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</si>
  <si>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</si>
  <si>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</si>
  <si>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</si>
  <si>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</si>
  <si>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</si>
  <si>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</si>
  <si>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</si>
  <si>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</si>
  <si>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</si>
  <si>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</si>
  <si>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</si>
  <si>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</si>
  <si>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</si>
  <si>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</si>
  <si>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</si>
  <si>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</si>
  <si>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</si>
  <si>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</si>
  <si>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</si>
  <si>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</si>
  <si>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</si>
  <si>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</si>
  <si>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</si>
  <si>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</si>
  <si>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</si>
  <si>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</si>
  <si>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</si>
  <si>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</si>
  <si>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</si>
  <si>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</si>
  <si>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</si>
  <si>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</si>
  <si>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</si>
  <si>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</si>
  <si>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</si>
  <si>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</si>
  <si>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</si>
  <si>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</si>
  <si>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</si>
  <si>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</si>
  <si>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</si>
  <si>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</si>
  <si>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</si>
  <si>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</si>
  <si>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</si>
  <si>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</si>
  <si>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</si>
  <si>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</si>
  <si>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</si>
  <si>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</si>
  <si>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</si>
  <si>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</si>
  <si>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</si>
  <si>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</si>
  <si>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</si>
  <si>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</si>
  <si>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</si>
  <si>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</si>
  <si>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</si>
  <si>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</si>
  <si>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</si>
  <si>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</si>
  <si>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</si>
  <si>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</si>
  <si>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</si>
  <si>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</si>
  <si>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</si>
  <si>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</si>
  <si>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</si>
  <si>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</si>
  <si>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</si>
  <si>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</si>
  <si>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</si>
  <si>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</si>
  <si>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</si>
  <si>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</si>
  <si>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</si>
  <si>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</si>
  <si>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</si>
  <si>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</si>
  <si>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</si>
  <si>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</si>
  <si>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</si>
  <si>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</si>
  <si>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</si>
  <si>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</si>
  <si>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</si>
  <si>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</si>
  <si>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</si>
  <si>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</si>
  <si>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</si>
  <si>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</si>
  <si>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</si>
  <si>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</si>
  <si>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</si>
  <si>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</si>
  <si>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</si>
  <si>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</si>
  <si>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</si>
  <si>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</si>
  <si>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</si>
  <si>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</si>
  <si>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</si>
  <si>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</si>
  <si>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</si>
  <si>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</si>
  <si>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</si>
  <si>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</si>
  <si>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</si>
  <si>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</si>
  <si>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</si>
  <si>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</si>
  <si>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</si>
  <si>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</si>
  <si>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</si>
  <si>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</si>
  <si>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</si>
  <si>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</si>
  <si>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</si>
  <si>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</si>
  <si>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</si>
  <si>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</si>
  <si>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</si>
  <si>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</si>
  <si>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</si>
  <si>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</si>
  <si>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</si>
  <si>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</si>
  <si>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</si>
  <si>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</si>
  <si>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</si>
  <si>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</si>
  <si>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</si>
  <si>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</si>
  <si>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</si>
  <si>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</si>
  <si>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</si>
  <si>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</si>
  <si>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</si>
  <si>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</si>
  <si>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</si>
  <si>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</si>
  <si>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</si>
  <si>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</si>
  <si>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</si>
  <si>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</si>
  <si>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</si>
  <si>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</si>
  <si>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</si>
  <si>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</si>
  <si>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</si>
  <si>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</si>
  <si>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</si>
  <si>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</si>
  <si>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</si>
  <si>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</si>
  <si>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</si>
  <si>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</si>
  <si>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</si>
  <si>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</si>
  <si>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</si>
  <si>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</si>
  <si>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</si>
  <si>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</si>
  <si>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</si>
  <si>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</si>
  <si>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</si>
  <si>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</si>
  <si>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</si>
  <si>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</si>
  <si>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</si>
  <si>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</si>
  <si>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</si>
  <si>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</si>
  <si>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</si>
  <si>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</si>
  <si>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</si>
  <si>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</si>
  <si>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</si>
  <si>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</si>
  <si>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</si>
  <si>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</si>
  <si>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</si>
  <si>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</si>
  <si>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</si>
  <si>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</si>
  <si>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</si>
  <si>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</si>
  <si>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</si>
  <si>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</si>
  <si>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</si>
  <si>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</si>
  <si>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</si>
  <si>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</si>
  <si>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</si>
  <si>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</si>
  <si>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</si>
  <si>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</si>
  <si>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</si>
  <si>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</si>
  <si>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</si>
  <si>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</si>
  <si>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</si>
  <si>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</si>
  <si>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</si>
  <si>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</si>
  <si>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</si>
  <si>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</si>
  <si>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</si>
  <si>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</si>
  <si>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</si>
  <si>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</si>
  <si>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</si>
  <si>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</si>
  <si>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</si>
  <si>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</si>
  <si>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</si>
  <si>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</si>
  <si>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</si>
  <si>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</si>
  <si>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</si>
  <si>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</si>
  <si>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</si>
  <si>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</si>
  <si>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</si>
  <si>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</si>
  <si>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</si>
  <si>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</si>
  <si>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</si>
  <si>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</si>
  <si>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</si>
  <si>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</si>
  <si>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</si>
  <si>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</si>
  <si>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</si>
  <si>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</si>
  <si>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</si>
  <si>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</si>
  <si>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</si>
  <si>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</si>
  <si>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</si>
  <si>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</si>
  <si>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</si>
  <si>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</si>
  <si>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</si>
  <si>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</si>
  <si>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</si>
  <si>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</si>
  <si>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</si>
  <si>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</si>
  <si>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</si>
  <si>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</si>
  <si>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</si>
  <si>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</si>
  <si>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</si>
  <si>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</si>
  <si>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</si>
  <si>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</si>
  <si>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</si>
  <si>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</si>
  <si>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</si>
  <si>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</si>
  <si>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</si>
  <si>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</si>
  <si>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</si>
  <si>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</si>
  <si>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</si>
  <si>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</si>
  <si>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</si>
  <si>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</si>
  <si>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</si>
  <si>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</si>
  <si>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</si>
  <si>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</si>
  <si>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</si>
  <si>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</si>
  <si>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</si>
  <si>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</si>
  <si>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</si>
  <si>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</si>
  <si>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</si>
  <si>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</si>
  <si>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</si>
  <si>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</si>
  <si>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</si>
  <si>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</si>
  <si>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</si>
  <si>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</si>
  <si>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</si>
  <si>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</si>
  <si>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</si>
  <si>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</si>
  <si>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</si>
  <si>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</si>
  <si>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</si>
  <si>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</si>
  <si>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</si>
  <si>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</si>
  <si>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</si>
  <si>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</si>
  <si>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</si>
  <si>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</si>
  <si>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</si>
  <si>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</si>
  <si>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</si>
  <si>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</si>
  <si>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</si>
  <si>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</si>
  <si>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</si>
  <si>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</si>
  <si>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</si>
  <si>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</si>
  <si>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</si>
  <si>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</si>
  <si>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</si>
  <si>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</si>
  <si>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</si>
  <si>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</si>
  <si>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</si>
  <si>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</si>
  <si>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</si>
  <si>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</si>
  <si>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</si>
  <si>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</si>
  <si>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</si>
  <si>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</si>
  <si>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</si>
  <si>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</si>
  <si>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</si>
  <si>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</si>
  <si>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</si>
  <si>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</si>
  <si>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</si>
  <si>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</si>
  <si>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</si>
  <si>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</si>
  <si>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</si>
  <si>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</si>
  <si>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</si>
  <si>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</si>
  <si>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</si>
  <si>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</si>
  <si>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</si>
  <si>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</si>
  <si>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</si>
  <si>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</si>
  <si>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</si>
  <si>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</si>
  <si>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</si>
  <si>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</si>
  <si>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</si>
  <si>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</si>
  <si>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</si>
  <si>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</si>
  <si>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</si>
  <si>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</si>
  <si>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</si>
  <si>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</si>
  <si>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</si>
  <si>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</si>
  <si>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</si>
  <si>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</si>
  <si>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</si>
  <si>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</si>
  <si>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</si>
  <si>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</si>
  <si>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</si>
  <si>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</si>
  <si>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</si>
  <si>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</si>
  <si>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</si>
  <si>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</si>
  <si>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</si>
  <si>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</si>
  <si>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</si>
  <si>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</si>
  <si>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</si>
  <si>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</si>
  <si>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</si>
  <si>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</si>
  <si>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</si>
  <si>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</si>
  <si>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</si>
  <si>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</si>
  <si>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</si>
  <si>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</si>
  <si>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</si>
  <si>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</si>
  <si>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</si>
  <si>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</si>
  <si>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</si>
  <si>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</si>
  <si>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</si>
  <si>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</si>
  <si>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</si>
  <si>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</si>
  <si>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</si>
  <si>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</si>
  <si>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</si>
  <si>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</si>
  <si>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</si>
  <si>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</si>
  <si>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</si>
  <si>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</si>
  <si>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</si>
  <si>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</si>
  <si>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</si>
  <si>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</si>
  <si>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</si>
  <si>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</si>
  <si>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</si>
  <si>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</si>
  <si>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</si>
  <si>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</si>
  <si>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</si>
  <si>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</si>
  <si>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</si>
  <si>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</si>
  <si>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</si>
  <si>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</si>
  <si>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</si>
  <si>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</si>
  <si>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</si>
  <si>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</si>
  <si>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</si>
  <si>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</si>
  <si>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</si>
  <si>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</si>
  <si>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</si>
  <si>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</si>
  <si>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</si>
  <si>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</si>
  <si>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</si>
  <si>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</si>
  <si>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</si>
  <si>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</si>
  <si>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</si>
  <si>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</si>
  <si>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</si>
  <si>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</si>
  <si>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</si>
  <si>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</si>
  <si>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</si>
  <si>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</si>
  <si>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</si>
  <si>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</si>
  <si>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</si>
  <si>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</si>
  <si>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</si>
  <si>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</si>
  <si>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</si>
  <si>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</si>
  <si>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</si>
  <si>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</si>
  <si>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</si>
  <si>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</si>
  <si>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</si>
  <si>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</si>
  <si>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</si>
  <si>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</si>
  <si>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</si>
  <si>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</si>
  <si>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</si>
  <si>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</si>
  <si>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</si>
  <si>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</si>
  <si>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</si>
  <si>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</si>
  <si>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</si>
  <si>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</si>
  <si>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</si>
  <si>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</si>
  <si>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</si>
  <si>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</si>
  <si>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</si>
  <si>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</si>
  <si>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</si>
  <si>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</si>
  <si>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</si>
  <si>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</si>
  <si>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</si>
  <si>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</si>
  <si>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</si>
  <si>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</si>
  <si>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</si>
  <si>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</si>
  <si>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</si>
  <si>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</si>
  <si>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</si>
  <si>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</si>
  <si>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</si>
  <si>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</si>
  <si>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</si>
  <si>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</si>
  <si>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</si>
  <si>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</si>
  <si>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</si>
  <si>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</si>
  <si>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</si>
  <si>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</si>
  <si>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</si>
  <si>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</si>
  <si>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</si>
  <si>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</si>
  <si>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</si>
  <si>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</si>
  <si>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</si>
  <si>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</si>
  <si>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</si>
  <si>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</si>
  <si>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</si>
  <si>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</si>
  <si>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</si>
  <si>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</si>
  <si>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</si>
  <si>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</si>
  <si>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</si>
  <si>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</si>
  <si>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</si>
  <si>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</si>
  <si>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</si>
  <si>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</si>
  <si>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</si>
  <si>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</si>
  <si>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</si>
  <si>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</si>
  <si>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</si>
  <si>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</si>
  <si>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</si>
  <si>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</si>
  <si>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</si>
  <si>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</si>
  <si>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</si>
  <si>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</si>
  <si>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</si>
  <si>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</si>
  <si>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</si>
  <si>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</si>
  <si>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</si>
  <si>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</si>
  <si>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</si>
  <si>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</si>
  <si>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</si>
  <si>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</si>
  <si>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</si>
  <si>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</si>
  <si>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</si>
  <si>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</si>
  <si>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</si>
  <si>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</si>
  <si>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</si>
  <si>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</si>
  <si>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</si>
  <si>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</si>
  <si>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</si>
  <si>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</si>
  <si>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</si>
  <si>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</si>
  <si>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</si>
  <si>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</si>
  <si>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</si>
  <si>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</si>
  <si>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</si>
  <si>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</si>
  <si>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</si>
  <si>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</si>
  <si>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</si>
  <si>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</si>
  <si>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</si>
  <si>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</si>
  <si>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</si>
  <si>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</si>
  <si>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</si>
  <si>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</si>
  <si>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</si>
  <si>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</si>
  <si>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</si>
  <si>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</si>
  <si>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</si>
  <si>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</si>
  <si>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</si>
  <si>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</si>
  <si>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</si>
  <si>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</si>
  <si>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</si>
  <si>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</si>
  <si>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</si>
  <si>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</si>
  <si>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</si>
  <si>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</si>
  <si>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</si>
  <si>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</si>
  <si>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</si>
  <si>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</si>
  <si>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</si>
  <si>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</si>
  <si>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</si>
  <si>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</si>
  <si>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</si>
  <si>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</si>
  <si>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</si>
  <si>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</si>
  <si>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</si>
  <si>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</si>
  <si>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</si>
  <si>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</si>
  <si>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</si>
  <si>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</si>
  <si>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</si>
  <si>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</si>
  <si>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</si>
  <si>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</si>
  <si>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</si>
  <si>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</si>
  <si>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</si>
  <si>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</si>
  <si>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</si>
  <si>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</si>
  <si>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</si>
  <si>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</si>
  <si>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</si>
  <si>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</si>
  <si>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</si>
  <si>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</si>
  <si>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</si>
  <si>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</si>
  <si>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</si>
  <si>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</si>
  <si>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</si>
  <si>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</si>
  <si>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</si>
  <si>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</si>
  <si>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</si>
  <si>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</si>
  <si>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</si>
  <si>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</si>
  <si>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</si>
  <si>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</si>
  <si>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</si>
  <si>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</si>
  <si>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</si>
  <si>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</si>
  <si>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</si>
  <si>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</si>
  <si>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</si>
  <si>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</si>
  <si>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</si>
  <si>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</si>
  <si>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</si>
  <si>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</si>
  <si>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</si>
  <si>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</si>
  <si>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</si>
  <si>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</si>
  <si>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</si>
  <si>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</si>
  <si>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</si>
  <si>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</si>
  <si>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</si>
  <si>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</si>
  <si>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</si>
  <si>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</si>
  <si>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</si>
  <si>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</si>
  <si>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</si>
  <si>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</si>
  <si>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</si>
  <si>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</si>
  <si>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</si>
  <si>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</si>
  <si>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</si>
  <si>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</si>
  <si>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</si>
  <si>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</si>
  <si>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</si>
  <si>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</si>
  <si>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</si>
  <si>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</si>
  <si>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</si>
  <si>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</si>
  <si>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</si>
  <si>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</si>
  <si>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</si>
  <si>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</si>
  <si>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</si>
  <si>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</si>
  <si>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</si>
  <si>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</si>
  <si>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</si>
  <si>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</si>
  <si>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</si>
  <si>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</si>
  <si>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</si>
  <si>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</si>
  <si>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</si>
  <si>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</si>
  <si>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</si>
  <si>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</si>
  <si>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</si>
  <si>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</si>
  <si>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</si>
  <si>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</si>
  <si>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</si>
  <si>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</si>
  <si>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</si>
  <si>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</si>
  <si>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</si>
  <si>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</si>
  <si>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</si>
  <si>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</si>
  <si>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</si>
  <si>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</si>
  <si>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</si>
  <si>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</si>
  <si>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</si>
  <si>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</si>
  <si>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</si>
  <si>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</si>
  <si>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</si>
  <si>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</si>
  <si>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</si>
  <si>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</si>
  <si>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</si>
  <si>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</si>
  <si>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</si>
  <si>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</si>
  <si>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</si>
  <si>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</si>
  <si>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</si>
  <si>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</si>
  <si>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</si>
  <si>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</si>
  <si>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</si>
  <si>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</si>
  <si>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</si>
  <si>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</si>
  <si>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</si>
  <si>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</si>
  <si>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</si>
  <si>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</si>
  <si>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</si>
  <si>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</si>
  <si>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</si>
  <si>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</si>
  <si>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</si>
  <si>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</si>
  <si>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</si>
  <si>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</si>
  <si>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</si>
  <si>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</si>
  <si>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</si>
  <si>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</si>
  <si>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</si>
  <si>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</si>
  <si>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</si>
  <si>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</si>
  <si>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</si>
  <si>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</si>
  <si>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</si>
  <si>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</si>
  <si>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</si>
  <si>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</si>
  <si>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</si>
  <si>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</si>
  <si>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</si>
  <si>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</si>
  <si>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</si>
  <si>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</si>
  <si>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</si>
  <si>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</si>
  <si>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</si>
  <si>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</si>
  <si>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</si>
  <si>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</si>
  <si>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</si>
  <si>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</si>
  <si>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</si>
  <si>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</si>
  <si>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</si>
  <si>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</si>
  <si>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</si>
  <si>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</si>
  <si>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</si>
  <si>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</si>
  <si>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</si>
  <si>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</si>
  <si>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</si>
  <si>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</si>
  <si>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</si>
  <si>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</si>
  <si>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</si>
  <si>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</si>
  <si>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</si>
  <si>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</si>
  <si>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</si>
  <si>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</si>
  <si>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</si>
  <si>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</si>
  <si>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</si>
  <si>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</si>
  <si>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</si>
  <si>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</si>
  <si>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</si>
  <si>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</si>
  <si>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</si>
  <si>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</si>
  <si>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</si>
  <si>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</si>
  <si>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</si>
  <si>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</si>
  <si>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</si>
  <si>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</si>
  <si>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</si>
  <si>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</si>
  <si>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</si>
  <si>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</si>
  <si>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</si>
  <si>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</si>
  <si>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</si>
  <si>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</si>
  <si>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</si>
  <si>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</si>
  <si>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</si>
  <si>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</si>
  <si>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</si>
  <si>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</si>
  <si>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</si>
  <si>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</si>
  <si>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</si>
  <si>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</si>
  <si>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</si>
  <si>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</si>
  <si>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</si>
  <si>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</si>
  <si>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</si>
  <si>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</si>
  <si>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</si>
  <si>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</si>
  <si>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</si>
  <si>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</si>
  <si>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</si>
  <si>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</si>
  <si>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</si>
  <si>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</si>
  <si>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</si>
  <si>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</si>
  <si>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</si>
  <si>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</si>
  <si>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</si>
  <si>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</si>
  <si>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</si>
  <si>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</si>
  <si>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</si>
  <si>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</si>
  <si>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</si>
  <si>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</si>
  <si>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</si>
  <si>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</si>
  <si>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</si>
  <si>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</si>
  <si>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</si>
  <si>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</si>
  <si>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</si>
  <si>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</si>
  <si>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</si>
  <si>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</si>
  <si>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</si>
  <si>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</si>
  <si>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</si>
  <si>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</si>
  <si>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</si>
  <si>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</si>
  <si>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</si>
  <si>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</si>
  <si>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</si>
  <si>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</si>
  <si>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</si>
  <si>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</si>
  <si>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</si>
  <si>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</si>
  <si>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</si>
  <si>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</si>
  <si>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</si>
  <si>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</si>
  <si>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</si>
  <si>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</si>
  <si>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</si>
  <si>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</si>
  <si>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</si>
  <si>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</si>
  <si>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</si>
  <si>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</si>
  <si>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</si>
  <si>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</si>
  <si>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</si>
  <si>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</si>
  <si>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</si>
  <si>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</si>
  <si>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</si>
  <si>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</si>
  <si>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</si>
  <si>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</si>
  <si>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</si>
  <si>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</si>
  <si>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</si>
  <si>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</si>
  <si>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</si>
  <si>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</si>
  <si>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</si>
  <si>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</si>
  <si>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</si>
  <si>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</si>
  <si>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</si>
  <si>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</si>
  <si>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</si>
  <si>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</si>
  <si>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</si>
  <si>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</si>
  <si>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</si>
  <si>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</si>
  <si>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</si>
  <si>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</si>
  <si>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</si>
  <si>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</si>
  <si>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</si>
  <si>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</si>
  <si>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</si>
  <si>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</si>
  <si>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</si>
  <si>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</si>
  <si>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</si>
  <si>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</si>
  <si>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</si>
  <si>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</si>
  <si>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</si>
  <si>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</si>
  <si>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</si>
  <si>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</si>
  <si>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</si>
  <si>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</si>
  <si>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</si>
  <si>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</si>
  <si>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</si>
  <si>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</si>
  <si>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</si>
  <si>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</si>
  <si>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</si>
  <si>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</si>
  <si>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</si>
  <si>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</si>
  <si>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</si>
  <si>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</si>
  <si>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</si>
  <si>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</si>
  <si>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</si>
  <si>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</si>
  <si>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</si>
  <si>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</si>
  <si>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</si>
  <si>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</si>
  <si>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</si>
  <si>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</si>
  <si>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</si>
  <si>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</si>
  <si>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</si>
  <si>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</si>
  <si>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</si>
  <si>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</si>
  <si>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</si>
  <si>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</si>
  <si>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</si>
  <si>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</si>
  <si>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</si>
  <si>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</si>
  <si>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</si>
  <si>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</si>
  <si>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</si>
  <si>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</si>
  <si>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</si>
  <si>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</si>
  <si>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</si>
  <si>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</si>
  <si>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</si>
  <si>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</si>
  <si>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</si>
  <si>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</si>
  <si>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</si>
  <si>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</si>
  <si>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</si>
  <si>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</si>
  <si>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</si>
  <si>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</si>
  <si>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</si>
  <si>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</si>
  <si>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</si>
  <si>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</si>
  <si>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</si>
  <si>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</si>
  <si>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</si>
  <si>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</si>
  <si>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</si>
  <si>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</si>
  <si>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</si>
  <si>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</si>
  <si>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</si>
  <si>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</si>
  <si>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</si>
  <si>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</si>
  <si>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</si>
  <si>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</si>
  <si>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</si>
  <si>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</si>
  <si>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</si>
  <si>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</si>
  <si>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</si>
  <si>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</si>
  <si>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</si>
  <si>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</si>
  <si>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</si>
  <si>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</si>
  <si>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</si>
  <si>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</si>
  <si>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</si>
  <si>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</si>
  <si>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</si>
  <si>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</si>
  <si>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</si>
  <si>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</si>
  <si>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</si>
  <si>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</si>
  <si>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</si>
  <si>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</si>
  <si>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</si>
  <si>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</si>
  <si>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</si>
  <si>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</si>
  <si>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</si>
  <si>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</si>
  <si>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</si>
  <si>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</si>
  <si>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</si>
  <si>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</si>
  <si>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</si>
  <si>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</si>
  <si>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</si>
  <si>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</si>
  <si>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</si>
  <si>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</si>
  <si>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</si>
  <si>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</si>
  <si>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</si>
  <si>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</si>
  <si>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</si>
  <si>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</si>
  <si>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</si>
  <si>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</si>
  <si>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</si>
  <si>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</si>
  <si>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</si>
  <si>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</si>
  <si>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</si>
  <si>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</si>
  <si>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</si>
  <si>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</si>
  <si>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</si>
  <si>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</si>
  <si>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</si>
  <si>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</si>
  <si>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</si>
  <si>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</si>
  <si>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</si>
  <si>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</si>
  <si>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</si>
  <si>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</si>
  <si>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</si>
  <si>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</si>
  <si>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</si>
  <si>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</si>
  <si>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</si>
  <si>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</si>
  <si>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</si>
  <si>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</si>
  <si>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</si>
  <si>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</si>
  <si>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</si>
  <si>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</si>
  <si>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</si>
  <si>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</si>
  <si>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</si>
  <si>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</si>
  <si>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</si>
  <si>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</si>
  <si>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</si>
  <si>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</si>
  <si>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</si>
  <si>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</si>
  <si>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</si>
  <si>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</si>
  <si>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</si>
  <si>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</si>
  <si>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</si>
  <si>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</si>
  <si>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</si>
  <si>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</si>
  <si>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</si>
  <si>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</si>
  <si>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</si>
  <si>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</si>
  <si>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</si>
  <si>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</si>
  <si>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</si>
  <si>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</si>
  <si>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</si>
  <si>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</si>
  <si>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</si>
  <si>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</si>
  <si>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</si>
  <si>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</si>
  <si>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</si>
  <si>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</si>
  <si>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</si>
  <si>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</si>
  <si>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</si>
  <si>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</si>
  <si>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</si>
  <si>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</si>
  <si>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</si>
  <si>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</si>
  <si>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</si>
  <si>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</si>
  <si>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</si>
  <si>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</si>
  <si>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</si>
  <si>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</si>
  <si>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</si>
  <si>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</si>
  <si>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</si>
  <si>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</si>
  <si>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</si>
  <si>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</si>
  <si>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</si>
  <si>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</si>
  <si>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</si>
  <si>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</si>
  <si>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</si>
  <si>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</si>
  <si>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</si>
  <si>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</si>
  <si>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</si>
  <si>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</si>
  <si>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</si>
  <si>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</si>
  <si>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</si>
  <si>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</si>
  <si>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</si>
  <si>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</si>
  <si>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</si>
  <si>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</si>
  <si>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</si>
  <si>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</si>
  <si>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</si>
  <si>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</si>
  <si>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</si>
  <si>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</si>
  <si>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</si>
  <si>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</si>
  <si>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</si>
  <si>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</si>
  <si>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</si>
  <si>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</si>
  <si>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</si>
  <si>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</si>
  <si>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</si>
  <si>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</si>
  <si>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</si>
  <si>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</si>
  <si>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</si>
  <si>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</si>
  <si>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</si>
  <si>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</si>
  <si>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</si>
  <si>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</si>
  <si>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</si>
  <si>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</si>
  <si>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</si>
  <si>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</si>
  <si>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</si>
  <si>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</si>
  <si>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</si>
  <si>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</si>
  <si>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</si>
  <si>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</si>
  <si>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</si>
  <si>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</si>
  <si>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</si>
  <si>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</si>
  <si>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</si>
  <si>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</si>
  <si>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</si>
  <si>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</si>
  <si>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</si>
  <si>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</si>
  <si>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</si>
  <si>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</si>
  <si>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</si>
  <si>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</si>
  <si>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</si>
  <si>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</si>
  <si>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</si>
  <si>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</si>
  <si>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</si>
  <si>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</si>
  <si>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</si>
  <si>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</si>
  <si>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</si>
  <si>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</si>
  <si>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</si>
  <si>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</si>
  <si>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</si>
  <si>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</si>
  <si>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</si>
  <si>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</si>
  <si>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</si>
  <si>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</si>
  <si>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</si>
  <si>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</si>
  <si>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</si>
  <si>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</si>
  <si>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</si>
  <si>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</si>
  <si>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</si>
  <si>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</si>
  <si>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</si>
  <si>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</si>
  <si>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</si>
  <si>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</si>
  <si>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</si>
  <si>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</si>
  <si>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</si>
  <si>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</si>
  <si>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</si>
  <si>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</si>
  <si>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</si>
  <si>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</si>
  <si>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</si>
  <si>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</si>
  <si>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</si>
  <si>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</si>
  <si>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</si>
  <si>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</si>
  <si>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</si>
  <si>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</si>
  <si>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</si>
  <si>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</si>
  <si>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</si>
  <si>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</si>
  <si>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</si>
  <si>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</si>
  <si>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</si>
  <si>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</si>
  <si>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</si>
  <si>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</si>
  <si>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</si>
  <si>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</si>
  <si>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</si>
  <si>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</si>
  <si>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</si>
  <si>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</si>
  <si>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</si>
  <si>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</si>
  <si>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</si>
  <si>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</si>
  <si>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</si>
  <si>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</si>
  <si>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</si>
  <si>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</si>
  <si>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</si>
  <si>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</si>
  <si>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</si>
  <si>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</si>
  <si>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</si>
  <si>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</si>
  <si>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</si>
  <si>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</si>
  <si>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</si>
  <si>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</si>
  <si>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</si>
  <si>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</si>
  <si>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</si>
  <si>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</si>
  <si>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</si>
  <si>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</si>
  <si>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</si>
  <si>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</si>
  <si>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</si>
  <si>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</si>
  <si>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</si>
  <si>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</si>
  <si>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</si>
  <si>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</si>
  <si>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</si>
  <si>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</si>
  <si>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</si>
  <si>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</si>
  <si>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</si>
  <si>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</si>
  <si>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</si>
  <si>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</si>
  <si>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</si>
  <si>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</si>
  <si>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</si>
  <si>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</si>
  <si>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</si>
  <si>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</si>
  <si>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</si>
  <si>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</si>
  <si>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</si>
  <si>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</si>
  <si>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</si>
  <si>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</si>
  <si>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</si>
  <si>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</si>
  <si>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</si>
  <si>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</si>
  <si>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</si>
  <si>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</si>
  <si>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</si>
  <si>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</si>
  <si>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</si>
  <si>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</si>
  <si>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</si>
  <si>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</si>
  <si>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</si>
  <si>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</si>
  <si>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</si>
  <si>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</si>
  <si>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</si>
  <si>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</si>
  <si>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</si>
  <si>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</si>
  <si>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</si>
  <si>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</si>
  <si>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</si>
  <si>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</si>
  <si>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</si>
  <si>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</si>
  <si>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</si>
  <si>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</si>
  <si>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</si>
  <si>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</si>
  <si>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</si>
  <si>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</si>
  <si>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</si>
  <si>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</si>
  <si>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</si>
  <si>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</si>
  <si>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</si>
  <si>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</si>
  <si>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</si>
  <si>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</si>
  <si>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</si>
  <si>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</si>
  <si>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</si>
  <si>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</si>
  <si>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</si>
  <si>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</si>
  <si>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</si>
  <si>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</si>
  <si>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</si>
  <si>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</si>
  <si>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</si>
  <si>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</si>
  <si>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</si>
  <si>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</si>
  <si>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</si>
  <si>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</si>
  <si>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</si>
  <si>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</si>
  <si>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</si>
  <si>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</si>
  <si>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</si>
  <si>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</si>
  <si>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</si>
  <si>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</si>
  <si>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</si>
  <si>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</si>
  <si>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</si>
  <si>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</si>
  <si>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</si>
  <si>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</si>
  <si>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</si>
  <si>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</si>
  <si>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</si>
  <si>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</si>
  <si>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</si>
  <si>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</si>
  <si>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</si>
  <si>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</si>
  <si>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</si>
  <si>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</si>
  <si>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</si>
  <si>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</si>
  <si>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</si>
  <si>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</si>
  <si>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</si>
  <si>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</si>
  <si>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</si>
  <si>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</si>
  <si>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</si>
  <si>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</si>
  <si>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</si>
  <si>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</si>
  <si>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</si>
  <si>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</si>
  <si>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</si>
  <si>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</si>
  <si>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</si>
  <si>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</si>
  <si>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</si>
  <si>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</si>
  <si>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</si>
  <si>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</si>
  <si>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</si>
  <si>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</si>
  <si>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</si>
  <si>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</si>
  <si>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</si>
  <si>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</si>
  <si>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</si>
  <si>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</si>
  <si>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</si>
  <si>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</si>
  <si>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</si>
  <si>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</si>
  <si>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</si>
  <si>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</si>
  <si>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</si>
  <si>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</si>
  <si>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</si>
  <si>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</si>
  <si>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</si>
  <si>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</si>
  <si>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</si>
  <si>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</si>
  <si>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</si>
  <si>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</si>
  <si>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</si>
  <si>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</si>
  <si>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</si>
  <si>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</si>
  <si>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</si>
  <si>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</si>
  <si>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</si>
  <si>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</si>
  <si>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</si>
  <si>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</si>
  <si>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</si>
  <si>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</si>
  <si>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</si>
  <si>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</si>
  <si>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</si>
  <si>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</si>
  <si>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</si>
  <si>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</si>
  <si>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</si>
  <si>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</si>
  <si>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</si>
  <si>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</si>
  <si>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</si>
  <si>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</si>
  <si>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</si>
  <si>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</si>
  <si>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</si>
  <si>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</si>
  <si>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</si>
  <si>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</si>
  <si>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</si>
  <si>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</si>
  <si>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</si>
  <si>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</si>
  <si>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</si>
  <si>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</si>
  <si>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</si>
  <si>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</si>
  <si>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</si>
  <si>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</si>
  <si>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</si>
  <si>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</si>
  <si>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</si>
  <si>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</si>
  <si>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</si>
  <si>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</si>
  <si>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</si>
  <si>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</si>
  <si>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</si>
  <si>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</si>
  <si>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</si>
  <si>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</si>
  <si>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</si>
  <si>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</si>
  <si>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</si>
  <si>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</si>
  <si>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</si>
  <si>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</si>
  <si>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</si>
  <si>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</si>
  <si>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</si>
  <si>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</si>
  <si>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</si>
  <si>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</si>
  <si>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</si>
  <si>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</si>
  <si>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</si>
  <si>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</si>
  <si>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</si>
  <si>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</si>
  <si>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</si>
  <si>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</si>
  <si>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</si>
  <si>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</si>
  <si>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</si>
  <si>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</si>
  <si>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</si>
  <si>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</si>
  <si>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</si>
  <si>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</si>
  <si>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</si>
  <si>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</si>
  <si>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</si>
  <si>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</si>
  <si>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</si>
  <si>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</si>
  <si>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</si>
  <si>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</si>
  <si>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</si>
  <si>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</si>
  <si>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</si>
  <si>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</si>
  <si>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</si>
  <si>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</si>
  <si>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</si>
  <si>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</si>
  <si>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</si>
  <si>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</si>
  <si>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</si>
  <si>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</si>
  <si>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</si>
  <si>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</si>
  <si>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</si>
  <si>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</si>
  <si>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</si>
  <si>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</si>
  <si>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</si>
  <si>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</si>
  <si>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</si>
  <si>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</si>
  <si>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</si>
  <si>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</si>
  <si>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</si>
  <si>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</si>
  <si>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</si>
  <si>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</si>
  <si>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</si>
  <si>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</si>
  <si>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</si>
  <si>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</si>
  <si>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</si>
  <si>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</si>
  <si>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</si>
  <si>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</si>
  <si>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</si>
  <si>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</si>
  <si>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</si>
  <si>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</si>
  <si>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</si>
  <si>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</si>
  <si>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</si>
  <si>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</si>
  <si>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</si>
  <si>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</si>
  <si>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</si>
  <si>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</si>
  <si>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</si>
  <si>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</si>
  <si>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</si>
  <si>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</si>
  <si>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</si>
  <si>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</si>
  <si>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</si>
  <si>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</si>
  <si>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</si>
  <si>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</si>
  <si>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</si>
  <si>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</si>
  <si>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</si>
  <si>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</si>
  <si>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</si>
  <si>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</si>
  <si>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</si>
  <si>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</si>
  <si>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</si>
  <si>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</si>
  <si>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</si>
  <si>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</si>
  <si>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</si>
  <si>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</si>
  <si>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</si>
  <si>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</si>
  <si>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</si>
  <si>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</si>
  <si>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</si>
  <si>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</si>
  <si>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</si>
  <si>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</si>
  <si>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</si>
  <si>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</si>
  <si>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</si>
  <si>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</si>
  <si>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</si>
  <si>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</si>
  <si>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</si>
  <si>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</si>
  <si>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</si>
  <si>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</si>
  <si>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</si>
  <si>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</si>
  <si>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</si>
  <si>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</si>
  <si>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</si>
  <si>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</si>
  <si>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</si>
  <si>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</si>
  <si>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</si>
  <si>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</si>
  <si>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</si>
  <si>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</si>
  <si>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</si>
  <si>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</si>
  <si>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</si>
  <si>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</si>
  <si>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</si>
  <si>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</si>
  <si>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</si>
  <si>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</si>
  <si>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</si>
  <si>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</si>
  <si>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</si>
  <si>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</si>
  <si>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</si>
  <si>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</si>
  <si>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</si>
  <si>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</si>
  <si>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</si>
  <si>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</si>
  <si>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</si>
  <si>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</si>
  <si>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</si>
  <si>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</si>
  <si>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</si>
  <si>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</si>
  <si>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</si>
  <si>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</si>
  <si>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</si>
  <si>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</si>
  <si>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</si>
  <si>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</si>
  <si>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</si>
  <si>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</si>
  <si>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</si>
  <si>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</si>
  <si>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</si>
  <si>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</si>
  <si>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</si>
  <si>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</si>
  <si>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</si>
  <si>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</si>
  <si>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</si>
  <si>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</si>
  <si>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</si>
  <si>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</si>
  <si>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</si>
  <si>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</si>
  <si>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</si>
  <si>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</si>
  <si>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</si>
  <si>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</si>
  <si>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</si>
  <si>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</si>
  <si>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</si>
  <si>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</si>
  <si>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</si>
  <si>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</si>
  <si>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</si>
  <si>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</si>
  <si>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</si>
  <si>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</si>
  <si>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</si>
  <si>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</si>
  <si>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</si>
  <si>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</si>
  <si>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</si>
  <si>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</si>
  <si>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</si>
  <si>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</si>
  <si>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</si>
  <si>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</si>
  <si>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</si>
  <si>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</si>
  <si>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</si>
  <si>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</si>
  <si>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</si>
  <si>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</si>
  <si>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</si>
  <si>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</si>
  <si>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</si>
  <si>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</si>
  <si>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</si>
  <si>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</si>
  <si>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</si>
  <si>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</si>
  <si>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</si>
  <si>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</si>
  <si>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</si>
  <si>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</si>
  <si>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</si>
  <si>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</si>
  <si>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</si>
  <si>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</si>
  <si>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</si>
  <si>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</si>
  <si>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</si>
  <si>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</si>
  <si>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</si>
  <si>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</si>
  <si>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</si>
  <si>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</si>
  <si>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</si>
  <si>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</si>
  <si>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</si>
  <si>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</si>
  <si>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</si>
  <si>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</si>
  <si>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</si>
  <si>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</si>
  <si>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</si>
  <si>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</si>
  <si>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</si>
  <si>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</si>
  <si>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</si>
  <si>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</si>
  <si>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</si>
  <si>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</si>
  <si>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</si>
  <si>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</si>
  <si>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</si>
  <si>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</si>
  <si>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</si>
  <si>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</si>
  <si>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</si>
  <si>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</si>
  <si>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</si>
  <si>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</si>
  <si>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</si>
  <si>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</si>
  <si>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</si>
  <si>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</si>
  <si>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</si>
  <si>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</si>
  <si>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</si>
  <si>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</si>
  <si>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</si>
  <si>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</si>
  <si>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</si>
  <si>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</si>
  <si>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</si>
  <si>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</si>
  <si>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</si>
  <si>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</si>
  <si>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</si>
  <si>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</si>
  <si>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</si>
  <si>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</si>
  <si>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</si>
  <si>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</si>
  <si>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</si>
  <si>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</si>
  <si>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</si>
  <si>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</si>
  <si>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</si>
  <si>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</si>
  <si>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</si>
  <si>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</si>
  <si>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</si>
  <si>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</si>
  <si>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</si>
  <si>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</si>
  <si>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</si>
  <si>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</si>
  <si>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</si>
  <si>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</si>
  <si>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</si>
  <si>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</si>
  <si>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</si>
  <si>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</si>
  <si>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</si>
  <si>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</si>
  <si>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</si>
  <si>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</si>
  <si>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</si>
  <si>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</si>
  <si>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</si>
  <si>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</si>
  <si>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</si>
  <si>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</si>
  <si>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</si>
  <si>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</si>
  <si>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</si>
  <si>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</si>
  <si>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</si>
  <si>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</si>
  <si>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</si>
  <si>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</si>
  <si>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</si>
  <si>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</si>
  <si>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</si>
  <si>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</si>
  <si>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</si>
  <si>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</si>
  <si>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</si>
  <si>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</si>
  <si>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</si>
  <si>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</si>
  <si>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</si>
  <si>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</si>
  <si>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</si>
  <si>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</si>
  <si>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</si>
  <si>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</si>
  <si>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</si>
  <si>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</si>
  <si>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</si>
  <si>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</si>
  <si>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</si>
  <si>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</si>
  <si>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</si>
  <si>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</si>
  <si>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</si>
  <si>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</si>
  <si>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</si>
  <si>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</si>
  <si>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</si>
  <si>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</si>
  <si>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</si>
  <si>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</si>
  <si>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</si>
  <si>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</si>
  <si>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</si>
  <si>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</si>
  <si>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</si>
  <si>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</si>
  <si>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</si>
  <si>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</si>
  <si>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</si>
  <si>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</si>
  <si>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</si>
  <si>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</si>
  <si>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</si>
  <si>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</si>
  <si>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</si>
  <si>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</si>
  <si>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</si>
  <si>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</si>
  <si>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</si>
  <si>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</si>
  <si>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</si>
  <si>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</si>
  <si>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</si>
  <si>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</si>
  <si>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</si>
  <si>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</si>
  <si>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</si>
  <si>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</si>
  <si>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</si>
  <si>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</si>
  <si>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</si>
  <si>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</si>
  <si>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</si>
  <si>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</si>
  <si>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</si>
  <si>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</si>
  <si>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</si>
  <si>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</si>
  <si>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</si>
  <si>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</si>
  <si>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</si>
  <si>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</si>
  <si>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</si>
  <si>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</si>
  <si>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</si>
  <si>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</si>
  <si>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</si>
  <si>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</si>
  <si>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</si>
  <si>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</si>
  <si>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</si>
  <si>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</si>
  <si>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</si>
  <si>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</si>
  <si>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</si>
  <si>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</si>
  <si>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</si>
  <si>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</si>
  <si>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</si>
  <si>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</si>
  <si>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</si>
  <si>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</si>
  <si>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</si>
  <si>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</si>
  <si>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</si>
  <si>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</si>
  <si>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</si>
  <si>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</si>
  <si>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</si>
  <si>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</si>
  <si>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</si>
  <si>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</si>
  <si>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</si>
  <si>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</si>
  <si>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</si>
  <si>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</si>
  <si>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</si>
  <si>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</si>
  <si>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</si>
  <si>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</si>
  <si>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</si>
  <si>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</si>
  <si>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</si>
  <si>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</si>
  <si>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</si>
  <si>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</si>
  <si>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</si>
  <si>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</si>
  <si>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</si>
  <si>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</si>
  <si>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</si>
  <si>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</si>
  <si>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</si>
  <si>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</si>
  <si>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</si>
  <si>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</si>
  <si>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</si>
  <si>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</si>
  <si>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</si>
  <si>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</si>
  <si>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</si>
  <si>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</si>
  <si>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</si>
  <si>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</si>
  <si>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</si>
  <si>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</si>
  <si>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</si>
  <si>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</si>
  <si>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</si>
  <si>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</si>
  <si>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</si>
  <si>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</si>
  <si>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</si>
  <si>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</si>
  <si>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</si>
  <si>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</si>
  <si>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</si>
  <si>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</si>
  <si>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</si>
  <si>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</si>
  <si>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</si>
  <si>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</si>
  <si>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</si>
  <si>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</si>
  <si>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</si>
  <si>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</si>
  <si>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</si>
  <si>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</si>
  <si>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</si>
  <si>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</si>
  <si>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</si>
  <si>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</si>
  <si>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</si>
  <si>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</si>
  <si>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</si>
  <si>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</si>
  <si>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</si>
  <si>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</si>
  <si>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</si>
  <si>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</si>
  <si>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</si>
  <si>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</si>
  <si>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</si>
  <si>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</si>
  <si>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</si>
  <si>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</si>
  <si>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</si>
  <si>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</si>
  <si>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</si>
  <si>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</si>
  <si>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</si>
  <si>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</si>
  <si>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</si>
  <si>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</si>
  <si>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</si>
  <si>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</si>
  <si>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</si>
  <si>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</si>
  <si>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</si>
  <si>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</si>
  <si>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</si>
  <si>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</si>
  <si>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</si>
  <si>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</si>
  <si>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</si>
  <si>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</si>
  <si>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</si>
  <si>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</si>
  <si>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</si>
  <si>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</si>
  <si>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</si>
  <si>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</si>
  <si>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</si>
  <si>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</si>
  <si>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</si>
  <si>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</si>
  <si>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</si>
  <si>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</si>
  <si>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</si>
  <si>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</si>
  <si>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</si>
  <si>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</si>
  <si>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</si>
  <si>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</si>
  <si>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</si>
  <si>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</si>
  <si>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</si>
  <si>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</si>
  <si>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</si>
  <si>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</si>
  <si>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</si>
  <si>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</si>
  <si>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</si>
  <si>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</si>
  <si>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</si>
  <si>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</si>
  <si>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</si>
  <si>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</si>
  <si>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</si>
  <si>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</si>
  <si>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</si>
  <si>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</si>
  <si>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</si>
  <si>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</si>
  <si>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</si>
  <si>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</si>
  <si>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</si>
  <si>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</si>
  <si>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</si>
  <si>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</si>
  <si>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</si>
  <si>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</si>
  <si>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</si>
  <si>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</si>
  <si>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</si>
  <si>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</si>
  <si>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</si>
  <si>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</si>
  <si>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</si>
  <si>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</si>
  <si>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</si>
  <si>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</si>
  <si>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</si>
  <si>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</si>
  <si>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</si>
  <si>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</si>
  <si>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</si>
  <si>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</si>
  <si>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</si>
  <si>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</si>
  <si>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</si>
  <si>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</si>
  <si>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</si>
  <si>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</si>
  <si>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</si>
  <si>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</si>
  <si>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</si>
  <si>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</si>
  <si>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</si>
  <si>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</si>
  <si>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</si>
  <si>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</si>
  <si>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</si>
  <si>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</si>
  <si>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</si>
  <si>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</si>
  <si>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</si>
  <si>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</si>
  <si>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</si>
  <si>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</si>
  <si>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</si>
  <si>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</si>
  <si>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</si>
  <si>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</si>
  <si>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</si>
  <si>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</si>
  <si>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</si>
  <si>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</si>
  <si>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</si>
  <si>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</si>
  <si>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</si>
  <si>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</si>
  <si>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</si>
  <si>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</si>
  <si>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</si>
  <si>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</si>
  <si>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</si>
  <si>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</si>
  <si>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</si>
  <si>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</si>
  <si>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</si>
  <si>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</si>
  <si>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</si>
  <si>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</si>
  <si>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</si>
  <si>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</si>
  <si>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</si>
  <si>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</si>
  <si>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</si>
  <si>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</si>
  <si>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</si>
  <si>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</si>
  <si>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</si>
  <si>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</si>
  <si>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</si>
  <si>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</si>
  <si>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</si>
  <si>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</si>
  <si>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</si>
  <si>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</si>
  <si>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</si>
  <si>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</si>
  <si>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</si>
  <si>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</si>
  <si>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</si>
  <si>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</si>
  <si>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</si>
  <si>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</si>
  <si>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</si>
  <si>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</si>
  <si>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</si>
  <si>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</si>
  <si>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</si>
  <si>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</si>
  <si>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</si>
  <si>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</si>
  <si>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</si>
  <si>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</si>
  <si>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</si>
  <si>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</si>
  <si>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</si>
  <si>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</si>
  <si>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</si>
  <si>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</si>
  <si>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</si>
  <si>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</si>
  <si>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</si>
  <si>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</si>
  <si>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</si>
  <si>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</si>
  <si>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</si>
  <si>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</si>
  <si>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</si>
  <si>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</si>
  <si>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</si>
  <si>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</si>
  <si>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</si>
  <si>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</si>
  <si>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</si>
  <si>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</si>
  <si>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</si>
  <si>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</si>
  <si>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</si>
  <si>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</si>
  <si>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</si>
  <si>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</si>
  <si>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</si>
  <si>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</si>
  <si>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</si>
  <si>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</si>
  <si>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</si>
  <si>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</si>
  <si>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</si>
  <si>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</si>
  <si>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</si>
  <si>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</si>
  <si>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</si>
  <si>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</si>
  <si>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</si>
  <si>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</si>
  <si>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</si>
  <si>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</si>
  <si>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</si>
  <si>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</si>
  <si>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</si>
  <si>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</si>
  <si>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</si>
  <si>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</si>
  <si>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</si>
  <si>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</si>
  <si>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</si>
  <si>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</si>
  <si>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</si>
  <si>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</si>
  <si>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</si>
  <si>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</si>
  <si>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</si>
  <si>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</si>
  <si>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</si>
  <si>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</si>
  <si>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</si>
  <si>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</si>
  <si>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</si>
  <si>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</si>
  <si>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</si>
  <si>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</si>
  <si>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</si>
  <si>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</si>
  <si>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</si>
  <si>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</si>
  <si>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</si>
  <si>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</si>
  <si>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</si>
  <si>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</si>
  <si>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</si>
  <si>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</si>
  <si>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</si>
  <si>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</si>
  <si>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</si>
  <si>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</si>
  <si>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</si>
  <si>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</si>
  <si>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</si>
  <si>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</si>
  <si>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</si>
  <si>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</si>
  <si>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</si>
  <si>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</si>
  <si>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</si>
  <si>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</si>
  <si>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</si>
  <si>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</si>
  <si>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</si>
  <si>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</si>
  <si>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</si>
  <si>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</si>
  <si>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</si>
  <si>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</si>
  <si>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</si>
  <si>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</si>
  <si>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</si>
  <si>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</si>
  <si>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</si>
  <si>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</si>
  <si>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</si>
  <si>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</si>
  <si>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</si>
  <si>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</si>
  <si>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</si>
  <si>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</si>
  <si>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</si>
  <si>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</si>
  <si>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</si>
  <si>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</si>
  <si>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</si>
  <si>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</si>
  <si>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</si>
  <si>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</si>
  <si>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</si>
  <si>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</si>
  <si>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</si>
  <si>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</si>
  <si>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</si>
  <si>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</si>
  <si>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</si>
  <si>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</si>
  <si>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</si>
  <si>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</si>
  <si>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</si>
  <si>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</si>
  <si>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</si>
  <si>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</si>
  <si>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</si>
  <si>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</si>
  <si>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</si>
  <si>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</si>
  <si>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</si>
  <si>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</si>
  <si>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</si>
  <si>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</si>
  <si>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</si>
  <si>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</si>
  <si>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</si>
  <si>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</si>
  <si>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</si>
  <si>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</si>
  <si>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</si>
  <si>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</si>
  <si>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</si>
  <si>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</si>
  <si>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</si>
  <si>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</si>
  <si>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</si>
  <si>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</si>
  <si>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</si>
  <si>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</si>
  <si>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</si>
  <si>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</si>
  <si>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</si>
  <si>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</si>
  <si>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</si>
  <si>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</si>
  <si>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</si>
  <si>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</si>
  <si>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</si>
  <si>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</si>
  <si>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</si>
  <si>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</si>
  <si>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</si>
  <si>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</si>
  <si>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</si>
  <si>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</si>
  <si>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</si>
  <si>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</si>
  <si>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</si>
  <si>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</si>
  <si>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</si>
  <si>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</si>
  <si>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</si>
  <si>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</si>
  <si>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</si>
  <si>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</si>
  <si>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</si>
  <si>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</si>
  <si>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</si>
  <si>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</si>
  <si>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</si>
  <si>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</si>
  <si>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</si>
  <si>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</si>
  <si>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</si>
  <si>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</si>
  <si>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</si>
  <si>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</si>
  <si>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</si>
  <si>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</si>
  <si>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</si>
  <si>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</si>
  <si>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</si>
  <si>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</si>
  <si>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</si>
  <si>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</si>
  <si>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</si>
  <si>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</si>
  <si>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</si>
  <si>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</si>
  <si>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</si>
  <si>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</si>
  <si>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</si>
  <si>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</si>
  <si>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</si>
  <si>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</si>
  <si>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</si>
  <si>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</si>
  <si>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</si>
  <si>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</si>
  <si>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</si>
  <si>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</si>
  <si>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</si>
  <si>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</si>
  <si>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</si>
  <si>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</si>
  <si>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</si>
  <si>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</si>
  <si>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</si>
  <si>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</si>
  <si>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</si>
  <si>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</si>
  <si>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</si>
  <si>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</si>
  <si>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</si>
  <si>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</si>
  <si>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</si>
  <si>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</si>
  <si>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</si>
  <si>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</si>
  <si>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</si>
  <si>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</si>
  <si>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</si>
  <si>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</si>
  <si>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</si>
  <si>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</si>
  <si>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</si>
  <si>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</si>
  <si>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</si>
  <si>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</si>
  <si>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</si>
  <si>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</si>
  <si>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</si>
  <si>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</si>
  <si>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</si>
  <si>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</si>
  <si>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</si>
  <si>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</si>
  <si>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</si>
  <si>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</si>
  <si>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</si>
  <si>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</si>
  <si>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</si>
  <si>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</si>
  <si>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</si>
  <si>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</si>
  <si>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</si>
  <si>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</si>
  <si>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</si>
  <si>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</si>
  <si>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</si>
  <si>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</si>
  <si>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</si>
  <si>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</si>
  <si>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</si>
  <si>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</si>
  <si>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</si>
  <si>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</si>
  <si>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</si>
  <si>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</si>
  <si>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</si>
  <si>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</si>
  <si>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</si>
  <si>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</si>
  <si>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</si>
  <si>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</si>
  <si>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</si>
  <si>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</si>
  <si>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</si>
  <si>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</si>
  <si>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</si>
  <si>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</si>
  <si>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</si>
  <si>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</si>
  <si>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</si>
  <si>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</si>
  <si>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</si>
  <si>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</si>
  <si>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</si>
  <si>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</si>
  <si>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</si>
  <si>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</si>
  <si>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</si>
  <si>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</si>
  <si>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</si>
  <si>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</si>
  <si>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</si>
  <si>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</si>
  <si>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</si>
  <si>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</si>
  <si>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</si>
  <si>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</si>
  <si>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</si>
  <si>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</si>
  <si>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</si>
  <si>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</si>
  <si>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</si>
  <si>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</si>
  <si>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</si>
  <si>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</si>
  <si>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</si>
  <si>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</si>
  <si>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</si>
  <si>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</si>
  <si>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</si>
  <si>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</si>
  <si>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</si>
  <si>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</si>
  <si>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</si>
  <si>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</si>
  <si>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</si>
  <si>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</si>
  <si>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</si>
  <si>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</si>
  <si>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</si>
  <si>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</si>
  <si>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</si>
  <si>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</si>
  <si>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</si>
  <si>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</si>
  <si>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</si>
  <si>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</si>
  <si>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</si>
  <si>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</si>
  <si>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</si>
  <si>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</si>
  <si>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</si>
  <si>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</si>
  <si>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</si>
  <si>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</si>
  <si>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</si>
  <si>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</si>
  <si>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</si>
  <si>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</si>
  <si>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</si>
  <si>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</si>
  <si>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</si>
  <si>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</si>
  <si>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</si>
  <si>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</si>
  <si>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</si>
  <si>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</si>
  <si>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</si>
  <si>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</si>
  <si>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</si>
  <si>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</si>
  <si>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</si>
  <si>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</si>
  <si>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</si>
  <si>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</si>
  <si>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</si>
  <si>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</si>
  <si>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</si>
  <si>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</si>
  <si>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</si>
  <si>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</si>
  <si>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</si>
  <si>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</si>
  <si>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</si>
  <si>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</si>
  <si>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</si>
  <si>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</si>
  <si>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</si>
  <si>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</si>
  <si>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</si>
  <si>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</si>
  <si>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</si>
  <si>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</si>
  <si>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</si>
  <si>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</si>
  <si>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</si>
  <si>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</si>
  <si>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</si>
  <si>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</si>
  <si>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</si>
  <si>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</si>
  <si>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</si>
  <si>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</si>
  <si>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</si>
  <si>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</si>
  <si>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</si>
  <si>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</si>
  <si>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</si>
  <si>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</si>
  <si>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</si>
  <si>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</si>
  <si>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</si>
  <si>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</si>
  <si>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</si>
  <si>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</si>
  <si>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</si>
  <si>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</si>
  <si>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</si>
  <si>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</si>
  <si>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</si>
  <si>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</si>
  <si>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</si>
  <si>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</si>
  <si>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</si>
  <si>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</si>
  <si>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</si>
  <si>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</si>
  <si>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</si>
  <si>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</si>
  <si>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</si>
  <si>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</si>
  <si>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</si>
  <si>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</si>
  <si>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</si>
  <si>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</si>
  <si>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</si>
  <si>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</si>
  <si>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</si>
  <si>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</si>
  <si>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</si>
  <si>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</si>
  <si>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</si>
  <si>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</si>
  <si>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</si>
  <si>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</si>
  <si>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</si>
  <si>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</si>
  <si>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</si>
  <si>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</si>
  <si>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</si>
  <si>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</si>
  <si>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</si>
  <si>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</si>
  <si>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</si>
  <si>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</si>
  <si>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</si>
  <si>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</si>
  <si>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</si>
  <si>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</si>
  <si>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</si>
  <si>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</si>
  <si>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</si>
  <si>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</si>
  <si>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</si>
  <si>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</si>
  <si>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</si>
  <si>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</si>
  <si>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</si>
  <si>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</si>
  <si>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</si>
  <si>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</si>
  <si>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</si>
  <si>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</si>
  <si>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</si>
  <si>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</si>
  <si>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</si>
  <si>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</si>
  <si>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</si>
  <si>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</si>
  <si>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</si>
  <si>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</si>
  <si>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</si>
  <si>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</si>
  <si>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</si>
  <si>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</si>
  <si>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</si>
  <si>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</si>
  <si>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</si>
  <si>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</si>
  <si>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</si>
  <si>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</si>
  <si>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</si>
  <si>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</si>
  <si>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</si>
  <si>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</si>
  <si>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</si>
  <si>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</si>
  <si>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</si>
  <si>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</si>
  <si>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</si>
  <si>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</si>
  <si>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</si>
  <si>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</si>
  <si>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</si>
  <si>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</si>
  <si>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</si>
  <si>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</si>
  <si>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</si>
  <si>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</si>
  <si>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</si>
  <si>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</si>
  <si>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</si>
  <si>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</si>
  <si>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</si>
  <si>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</si>
  <si>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</si>
  <si>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</si>
  <si>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</si>
  <si>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</si>
  <si>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</si>
  <si>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</si>
  <si>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</si>
  <si>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</si>
  <si>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</si>
  <si>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</si>
  <si>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</si>
  <si>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</si>
  <si>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</si>
  <si>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</si>
  <si>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</si>
  <si>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</si>
  <si>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</si>
  <si>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</si>
  <si>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</si>
  <si>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</si>
  <si>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</si>
  <si>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</si>
  <si>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</si>
  <si>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</si>
  <si>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</si>
  <si>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</si>
  <si>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</si>
  <si>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</si>
  <si>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</si>
  <si>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</si>
  <si>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</si>
  <si>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</si>
  <si>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</si>
  <si>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</si>
  <si>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</si>
  <si>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</si>
  <si>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</si>
  <si>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</si>
  <si>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</si>
  <si>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</si>
  <si>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</si>
  <si>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</si>
  <si>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</si>
  <si>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</si>
  <si>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</si>
  <si>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</si>
  <si>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</si>
  <si>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</si>
  <si>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</si>
  <si>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</si>
  <si>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</si>
  <si>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</si>
  <si>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</si>
  <si>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</si>
  <si>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</si>
  <si>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</si>
  <si>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</si>
  <si>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</si>
  <si>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</si>
  <si>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</si>
  <si>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</si>
  <si>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</si>
  <si>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</si>
  <si>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</si>
  <si>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</si>
  <si>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</si>
  <si>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</si>
  <si>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</si>
  <si>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</si>
  <si>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</si>
  <si>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</si>
  <si>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</si>
  <si>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</si>
  <si>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</si>
  <si>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</si>
  <si>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</si>
  <si>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</si>
  <si>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</si>
  <si>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</si>
  <si>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</si>
  <si>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</si>
  <si>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</si>
  <si>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</si>
  <si>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</si>
  <si>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</si>
  <si>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</si>
  <si>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</si>
  <si>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</si>
  <si>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</si>
  <si>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</si>
  <si>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</si>
  <si>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</si>
  <si>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</si>
  <si>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</si>
  <si>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</si>
  <si>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</si>
  <si>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</si>
  <si>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</si>
  <si>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</si>
  <si>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</si>
  <si>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</si>
  <si>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</si>
  <si>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</si>
  <si>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</si>
  <si>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</si>
  <si>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</si>
  <si>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</si>
  <si>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</si>
  <si>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</si>
  <si>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</si>
  <si>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</si>
  <si>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</si>
  <si>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</si>
  <si>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</si>
  <si>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</si>
  <si>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</si>
  <si>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</si>
  <si>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</si>
  <si>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</si>
  <si>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</si>
  <si>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</si>
  <si>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</si>
  <si>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</si>
  <si>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</si>
  <si>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</si>
  <si>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</si>
  <si>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</si>
  <si>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</si>
  <si>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</si>
  <si>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</si>
  <si>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</si>
  <si>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</si>
  <si>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</si>
  <si>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</si>
  <si>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</si>
  <si>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</si>
  <si>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</si>
  <si>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</si>
  <si>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</si>
  <si>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</si>
  <si>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</si>
  <si>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</si>
  <si>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</si>
  <si>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</si>
  <si>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</si>
  <si>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</si>
  <si>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</si>
  <si>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</si>
  <si>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</si>
  <si>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</si>
  <si>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</si>
  <si>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</si>
  <si>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</si>
  <si>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</si>
  <si>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</si>
  <si>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</si>
  <si>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</si>
  <si>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</si>
  <si>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</si>
  <si>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</si>
  <si>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</si>
  <si>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</si>
  <si>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</si>
  <si>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</si>
  <si>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</si>
  <si>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</si>
  <si>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</si>
  <si>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</si>
  <si>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</si>
  <si>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</si>
  <si>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</si>
  <si>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</si>
  <si>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</si>
  <si>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</si>
  <si>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</si>
  <si>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</si>
  <si>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</si>
  <si>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</si>
  <si>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</si>
  <si>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</si>
  <si>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</si>
  <si>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</si>
  <si>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</si>
  <si>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</si>
  <si>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</si>
  <si>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</si>
  <si>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</si>
  <si>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</si>
  <si>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</si>
  <si>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</si>
  <si>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</si>
  <si>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</si>
  <si>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</si>
  <si>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</si>
  <si>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</si>
  <si>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</si>
  <si>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</si>
  <si>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</si>
  <si>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</si>
  <si>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</si>
  <si>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</si>
  <si>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</si>
  <si>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</si>
  <si>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</si>
  <si>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</si>
  <si>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</si>
  <si>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</si>
  <si>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</si>
  <si>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</si>
  <si>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</si>
  <si>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</si>
  <si>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</si>
  <si>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</si>
  <si>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</si>
  <si>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</si>
  <si>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</si>
  <si>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</si>
  <si>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</si>
  <si>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</si>
  <si>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</si>
  <si>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</si>
  <si>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</si>
  <si>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</si>
  <si>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</si>
  <si>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</si>
  <si>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</si>
  <si>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</si>
  <si>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</si>
  <si>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</si>
  <si>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</si>
  <si>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</si>
  <si>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</si>
  <si>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</si>
  <si>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</si>
  <si>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</si>
  <si>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</si>
  <si>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</si>
  <si>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</si>
  <si>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</si>
  <si>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</si>
  <si>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</si>
  <si>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</si>
  <si>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</si>
  <si>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</si>
  <si>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</si>
  <si>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</si>
  <si>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</si>
  <si>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</si>
  <si>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</si>
  <si>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</si>
  <si>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</si>
  <si>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</si>
  <si>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</si>
  <si>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</si>
  <si>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</si>
  <si>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</si>
  <si>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</si>
  <si>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</si>
  <si>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</si>
  <si>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</si>
  <si>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</si>
  <si>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</si>
  <si>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</si>
  <si>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</si>
  <si>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</si>
  <si>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</si>
  <si>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</si>
  <si>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</si>
  <si>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</si>
  <si>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</si>
  <si>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</si>
  <si>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</si>
  <si>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</si>
  <si>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</si>
  <si>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</si>
  <si>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</si>
  <si>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</si>
  <si>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</si>
  <si>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</si>
  <si>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</si>
  <si>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</si>
  <si>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</si>
  <si>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</si>
  <si>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</si>
  <si>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</si>
  <si>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</si>
  <si>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</si>
  <si>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</si>
  <si>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</si>
  <si>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</si>
  <si>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</si>
  <si>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</si>
  <si>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</si>
  <si>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</si>
  <si>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</si>
  <si>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</si>
  <si>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</si>
  <si>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</si>
  <si>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</si>
  <si>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</si>
  <si>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</si>
  <si>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</si>
  <si>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</si>
  <si>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</si>
  <si>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</si>
  <si>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</si>
  <si>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</si>
  <si>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</si>
  <si>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</si>
  <si>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</si>
  <si>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</si>
  <si>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</si>
  <si>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</si>
  <si>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</si>
  <si>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</si>
  <si>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</si>
  <si>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</si>
  <si>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</si>
  <si>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</si>
  <si>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</si>
  <si>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</si>
  <si>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</si>
  <si>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</si>
  <si>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</si>
  <si>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</si>
  <si>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</si>
  <si>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</si>
  <si>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</si>
  <si>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</si>
  <si>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</si>
  <si>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</si>
  <si>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</si>
  <si>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</si>
  <si>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</si>
  <si>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</si>
  <si>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</si>
  <si>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</si>
  <si>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</si>
  <si>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</si>
  <si>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</si>
  <si>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</si>
  <si>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</si>
  <si>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</si>
  <si>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</si>
  <si>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</si>
  <si>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</si>
  <si>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</si>
  <si>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</si>
  <si>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</si>
  <si>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</si>
  <si>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</si>
  <si>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</si>
  <si>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</si>
  <si>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</si>
  <si>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</si>
  <si>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</si>
  <si>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</si>
  <si>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</si>
  <si>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</si>
  <si>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</si>
  <si>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</si>
  <si>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</si>
  <si>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</si>
  <si>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</si>
  <si>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</si>
  <si>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</si>
  <si>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</si>
  <si>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</si>
  <si>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</si>
  <si>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</si>
  <si>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</si>
  <si>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</si>
  <si>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</si>
  <si>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</si>
  <si>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</si>
  <si>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</si>
  <si>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</si>
  <si>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</si>
  <si>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</si>
  <si>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</si>
  <si>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</si>
  <si>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</si>
  <si>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</si>
  <si>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</si>
  <si>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</si>
  <si>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</si>
  <si>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</si>
  <si>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</si>
  <si>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</si>
  <si>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</si>
  <si>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</si>
  <si>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</si>
  <si>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</si>
  <si>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</si>
  <si>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</si>
  <si>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</si>
  <si>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</si>
  <si>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</si>
  <si>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</si>
  <si>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</si>
  <si>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</si>
  <si>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</si>
  <si>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</si>
  <si>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</si>
  <si>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</si>
  <si>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</si>
  <si>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</si>
  <si>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</si>
  <si>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</si>
  <si>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</si>
  <si>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</si>
  <si>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</si>
  <si>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</si>
  <si>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</si>
  <si>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</si>
  <si>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</si>
  <si>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</si>
  <si>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</si>
  <si>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</si>
  <si>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</si>
  <si>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</si>
  <si>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</si>
  <si>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</si>
  <si>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</si>
  <si>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</si>
  <si>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</si>
  <si>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</si>
  <si>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</si>
  <si>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</si>
  <si>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</si>
  <si>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</si>
  <si>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</si>
  <si>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</si>
  <si>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</si>
  <si>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</si>
  <si>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</si>
  <si>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</si>
  <si>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</si>
  <si>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</si>
  <si>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</si>
  <si>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</si>
  <si>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</si>
  <si>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</si>
  <si>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</si>
  <si>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</si>
  <si>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</si>
  <si>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</si>
  <si>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</si>
  <si>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</si>
  <si>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</si>
  <si>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</si>
  <si>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</si>
  <si>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</si>
  <si>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</si>
  <si>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</si>
  <si>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</si>
  <si>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</si>
  <si>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</si>
  <si>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</si>
  <si>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</si>
  <si>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</si>
  <si>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</si>
  <si>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</si>
  <si>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</si>
  <si>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</si>
  <si>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</si>
  <si>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</si>
  <si>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</si>
  <si>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</si>
  <si>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</si>
  <si>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</si>
  <si>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</si>
  <si>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</si>
  <si>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</si>
  <si>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</si>
  <si>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</si>
  <si>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</si>
  <si>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</si>
  <si>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</si>
  <si>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</si>
  <si>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</si>
  <si>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</si>
  <si>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</si>
  <si>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</si>
  <si>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</si>
  <si>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</si>
  <si>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</si>
  <si>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</si>
  <si>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</si>
  <si>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</si>
  <si>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</si>
  <si>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</si>
  <si>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</si>
  <si>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</si>
  <si>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</si>
  <si>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</si>
  <si>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</si>
  <si>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</si>
  <si>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</si>
  <si>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</si>
  <si>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</si>
  <si>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</si>
  <si>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</si>
  <si>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</si>
  <si>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</si>
  <si>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</si>
  <si>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</si>
  <si>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</si>
  <si>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</si>
  <si>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</si>
  <si>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</si>
  <si>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</si>
  <si>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</si>
  <si>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</si>
  <si>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</si>
  <si>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</si>
  <si>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</si>
  <si>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</si>
  <si>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</si>
  <si>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</si>
  <si>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</si>
  <si>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</si>
  <si>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</si>
  <si>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</si>
  <si>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</si>
  <si>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</si>
  <si>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</si>
  <si>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</si>
  <si>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</si>
  <si>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</si>
  <si>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</si>
  <si>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</si>
  <si>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</si>
  <si>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</si>
  <si>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</si>
  <si>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</si>
  <si>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</si>
  <si>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</si>
  <si>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</si>
  <si>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</si>
  <si>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</si>
  <si>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</si>
  <si>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</si>
  <si>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</si>
  <si>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</si>
  <si>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</si>
  <si>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</si>
  <si>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</si>
  <si>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</si>
  <si>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</si>
  <si>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</si>
  <si>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</si>
  <si>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</si>
  <si>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</si>
  <si>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</si>
  <si>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</si>
  <si>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</si>
  <si>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</si>
  <si>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</si>
  <si>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</si>
  <si>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</si>
  <si>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</si>
  <si>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</si>
  <si>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</si>
  <si>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</si>
  <si>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</si>
  <si>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</si>
  <si>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</si>
  <si>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</si>
  <si>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</si>
  <si>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</si>
  <si>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</si>
  <si>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</si>
  <si>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</si>
  <si>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</si>
  <si>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</si>
  <si>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</si>
  <si>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</si>
  <si>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</si>
  <si>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</si>
  <si>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</si>
  <si>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</si>
  <si>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</si>
  <si>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</si>
  <si>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</si>
  <si>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</si>
  <si>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</si>
  <si>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</si>
  <si>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</si>
  <si>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</si>
  <si>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</si>
  <si>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</si>
  <si>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</si>
  <si>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</si>
  <si>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</si>
  <si>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</si>
  <si>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</si>
  <si>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</si>
  <si>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</si>
  <si>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</si>
  <si>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</si>
  <si>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</si>
  <si>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</si>
  <si>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</si>
  <si>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</si>
  <si>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</si>
  <si>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</si>
  <si>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</si>
  <si>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</si>
  <si>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</si>
  <si>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</si>
  <si>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</si>
  <si>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</si>
  <si>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</si>
  <si>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</si>
  <si>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</si>
  <si>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</si>
  <si>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</si>
  <si>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</si>
  <si>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</si>
  <si>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</si>
  <si>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</si>
  <si>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</si>
  <si>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</si>
  <si>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</si>
  <si>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</si>
  <si>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</si>
  <si>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</si>
  <si>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</si>
  <si>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</si>
  <si>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</si>
  <si>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</si>
  <si>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</si>
  <si>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</si>
  <si>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</si>
  <si>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</si>
  <si>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</si>
  <si>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</si>
  <si>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</si>
  <si>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</si>
  <si>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</si>
  <si>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</si>
  <si>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</si>
  <si>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</si>
  <si>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</si>
  <si>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</si>
  <si>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</si>
  <si>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</si>
  <si>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</si>
  <si>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</si>
  <si>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</si>
  <si>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</si>
  <si>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</si>
  <si>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</si>
  <si>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</si>
  <si>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</si>
  <si>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</si>
  <si>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</si>
  <si>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</si>
  <si>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</si>
  <si>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</si>
  <si>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</si>
  <si>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</si>
  <si>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</si>
  <si>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</si>
  <si>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</si>
  <si>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</si>
  <si>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</si>
  <si>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</si>
  <si>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</si>
  <si>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</si>
  <si>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</si>
  <si>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</si>
  <si>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</si>
  <si>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</si>
  <si>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</si>
  <si>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</si>
  <si>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</si>
  <si>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</si>
  <si>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</si>
  <si>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</si>
  <si>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</si>
  <si>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</si>
  <si>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</si>
  <si>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</si>
  <si>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</si>
  <si>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</si>
  <si>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</si>
  <si>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</si>
  <si>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</si>
  <si>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</si>
  <si>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</si>
  <si>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</si>
  <si>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</si>
  <si>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</si>
  <si>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</si>
  <si>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</si>
  <si>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</si>
  <si>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</si>
  <si>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</si>
  <si>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</si>
  <si>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</si>
  <si>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</si>
  <si>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</si>
  <si>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</si>
  <si>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</si>
  <si>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</si>
  <si>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</si>
  <si>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</si>
  <si>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</si>
  <si>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</si>
  <si>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</si>
  <si>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</si>
  <si>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</si>
  <si>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</si>
  <si>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</si>
  <si>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</si>
  <si>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</si>
  <si>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</si>
  <si>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</si>
  <si>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</si>
  <si>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</si>
  <si>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</si>
  <si>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</si>
  <si>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</si>
  <si>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</si>
  <si>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</si>
  <si>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</si>
  <si>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</si>
  <si>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</si>
  <si>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</si>
  <si>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</si>
  <si>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</si>
  <si>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</si>
  <si>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</si>
  <si>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</si>
  <si>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</si>
  <si>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</si>
  <si>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</si>
  <si>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</si>
  <si>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</si>
  <si>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</si>
  <si>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</si>
  <si>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</si>
  <si>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</si>
  <si>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</si>
  <si>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</si>
  <si>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</si>
  <si>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</si>
  <si>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</si>
  <si>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</si>
  <si>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</si>
  <si>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</si>
  <si>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</si>
  <si>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</si>
  <si>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</si>
  <si>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</si>
  <si>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</si>
  <si>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</si>
  <si>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</si>
  <si>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</si>
  <si>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</si>
  <si>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</si>
  <si>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</si>
  <si>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</si>
  <si>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</si>
  <si>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</si>
  <si>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</si>
  <si>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</si>
  <si>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</si>
  <si>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</si>
  <si>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</si>
  <si>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</si>
  <si>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</si>
  <si>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</si>
  <si>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</si>
  <si>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</si>
  <si>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</si>
  <si>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</si>
  <si>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</si>
  <si>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</si>
  <si>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</si>
  <si>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</si>
  <si>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</si>
  <si>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</si>
  <si>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</si>
  <si>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</si>
  <si>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</si>
  <si>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</si>
  <si>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</si>
  <si>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</si>
  <si>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</si>
  <si>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</si>
  <si>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</si>
  <si>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</si>
  <si>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</si>
  <si>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</si>
  <si>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</si>
  <si>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</si>
  <si>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</si>
  <si>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</si>
  <si>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</si>
  <si>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</si>
  <si>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</si>
  <si>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</si>
  <si>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</si>
  <si>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</si>
  <si>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</si>
  <si>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</si>
  <si>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</si>
  <si>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</si>
  <si>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</si>
  <si>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</si>
  <si>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</si>
  <si>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</si>
  <si>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</si>
  <si>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</si>
  <si>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</si>
  <si>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</si>
  <si>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</si>
  <si>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</si>
  <si>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</si>
  <si>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</si>
  <si>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</si>
  <si>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</si>
  <si>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</si>
  <si>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</si>
  <si>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</si>
  <si>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</si>
  <si>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</si>
  <si>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</si>
  <si>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</si>
  <si>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</si>
  <si>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</si>
  <si>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</si>
  <si>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</si>
  <si>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</si>
  <si>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</si>
  <si>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</si>
  <si>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</si>
  <si>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</si>
  <si>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</si>
  <si>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</si>
  <si>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</si>
  <si>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</si>
  <si>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</si>
  <si>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</si>
  <si>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</si>
  <si>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</si>
  <si>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</si>
  <si>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</si>
  <si>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</si>
  <si>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</si>
  <si>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</si>
  <si>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</si>
  <si>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</si>
  <si>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</si>
  <si>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</si>
  <si>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</si>
  <si>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</si>
  <si>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</si>
  <si>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</si>
  <si>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</si>
  <si>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</si>
  <si>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</si>
  <si>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</si>
  <si>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</si>
  <si>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</si>
  <si>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</si>
  <si>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</si>
  <si>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</si>
  <si>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</si>
  <si>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</si>
  <si>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</si>
  <si>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</si>
  <si>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</si>
  <si>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</si>
  <si>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</si>
  <si>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</si>
  <si>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</si>
  <si>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</si>
  <si>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</si>
  <si>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</si>
  <si>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</si>
  <si>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</si>
  <si>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</si>
  <si>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</si>
  <si>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</si>
  <si>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</si>
  <si>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</si>
  <si>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</si>
  <si>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</si>
  <si>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</si>
  <si>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</si>
  <si>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</si>
  <si>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</si>
  <si>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</si>
  <si>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</si>
  <si>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</si>
  <si>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</si>
  <si>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</si>
  <si>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</si>
  <si>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</si>
  <si>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</si>
  <si>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</si>
  <si>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</si>
  <si>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</si>
  <si>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</si>
  <si>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</si>
  <si>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</si>
  <si>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</si>
  <si>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</si>
  <si>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</si>
  <si>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</si>
  <si>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</si>
  <si>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</si>
  <si>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</si>
  <si>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</si>
  <si>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</si>
  <si>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</si>
  <si>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</si>
  <si>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</si>
  <si>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</si>
  <si>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</si>
  <si>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</si>
  <si>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</si>
  <si>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</si>
  <si>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</si>
  <si>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</si>
  <si>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</si>
  <si>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</si>
  <si>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</si>
  <si>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</si>
  <si>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</si>
  <si>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</si>
  <si>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</si>
  <si>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</si>
  <si>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</si>
  <si>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</si>
  <si>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</si>
  <si>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</si>
  <si>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</si>
  <si>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</si>
  <si>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</si>
  <si>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</si>
  <si>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</si>
  <si>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</si>
  <si>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</si>
  <si>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</si>
  <si>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</si>
  <si>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</si>
  <si>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</si>
  <si>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</si>
  <si>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</si>
  <si>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</si>
  <si>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</si>
  <si>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</si>
  <si>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</si>
  <si>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</si>
  <si>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</si>
  <si>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</si>
  <si>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</si>
  <si>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</si>
  <si>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</si>
  <si>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</si>
  <si>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</si>
  <si>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</si>
  <si>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</si>
  <si>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</si>
  <si>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</si>
  <si>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</si>
  <si>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</si>
  <si>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</si>
  <si>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</si>
  <si>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</si>
  <si>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</si>
  <si>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</si>
  <si>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</si>
  <si>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</si>
  <si>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</si>
  <si>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</si>
  <si>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</si>
  <si>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</si>
  <si>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</si>
  <si>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</si>
  <si>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</si>
  <si>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</si>
  <si>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</si>
  <si>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</si>
  <si>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</si>
  <si>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</si>
  <si>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</si>
  <si>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</si>
  <si>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</si>
  <si>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</si>
  <si>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</si>
  <si>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</si>
  <si>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</si>
  <si>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</si>
  <si>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</si>
  <si>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</si>
  <si>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</si>
  <si>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</si>
  <si>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</si>
  <si>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</si>
  <si>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</si>
  <si>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</si>
  <si>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</si>
  <si>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</si>
  <si>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</si>
  <si>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</si>
  <si>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</si>
  <si>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</si>
  <si>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</si>
  <si>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</si>
  <si>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</si>
  <si>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</si>
  <si>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</si>
  <si>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</si>
  <si>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</si>
  <si>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</si>
  <si>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</si>
  <si>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</si>
  <si>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</si>
  <si>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</si>
  <si>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</si>
  <si>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</si>
  <si>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</si>
  <si>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</si>
  <si>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</si>
  <si>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</si>
  <si>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</si>
  <si>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</si>
  <si>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</si>
  <si>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</si>
  <si>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</si>
  <si>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</si>
  <si>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</si>
  <si>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</si>
  <si>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</si>
  <si>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</si>
  <si>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</si>
  <si>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</si>
  <si>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</si>
  <si>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</si>
  <si>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</si>
  <si>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</si>
  <si>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</si>
  <si>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</si>
  <si>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</si>
  <si>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</si>
  <si>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</si>
  <si>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</si>
  <si>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</si>
  <si>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</si>
  <si>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</si>
  <si>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</si>
  <si>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</si>
  <si>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</si>
  <si>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</si>
  <si>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</si>
  <si>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</si>
  <si>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</si>
  <si>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</si>
  <si>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</si>
  <si>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</si>
  <si>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</si>
  <si>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</si>
  <si>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</si>
  <si>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</si>
  <si>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</si>
  <si>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</si>
  <si>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</si>
  <si>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</si>
  <si>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</si>
  <si>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</si>
  <si>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</si>
  <si>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</si>
  <si>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</si>
  <si>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</si>
  <si>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</si>
  <si>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</si>
  <si>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</si>
  <si>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</si>
  <si>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</si>
  <si>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</si>
  <si>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</si>
  <si>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</si>
  <si>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</si>
  <si>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</si>
  <si>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</si>
  <si>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</si>
  <si>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</si>
  <si>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</si>
  <si>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</si>
  <si>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</si>
  <si>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</si>
  <si>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</si>
  <si>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</si>
  <si>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</si>
  <si>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</si>
  <si>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</si>
  <si>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</si>
  <si>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</si>
  <si>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</si>
  <si>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</si>
  <si>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</si>
  <si>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</si>
  <si>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</si>
  <si>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</si>
  <si>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</si>
  <si>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</si>
  <si>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</si>
  <si>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</si>
  <si>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</si>
  <si>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</si>
  <si>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</si>
  <si>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</si>
  <si>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</si>
  <si>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</si>
  <si>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</si>
  <si>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</si>
  <si>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</si>
  <si>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</si>
  <si>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</si>
  <si>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</si>
  <si>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</si>
  <si>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</si>
  <si>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</si>
  <si>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</si>
  <si>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</si>
  <si>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</si>
  <si>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</si>
  <si>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</si>
  <si>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</si>
  <si>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</si>
  <si>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</si>
  <si>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</si>
  <si>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</si>
  <si>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</si>
  <si>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</si>
  <si>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</si>
  <si>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</si>
  <si>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</si>
  <si>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</si>
  <si>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</si>
  <si>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</si>
  <si>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</si>
  <si>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</si>
  <si>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</si>
  <si>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</si>
  <si>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</si>
  <si>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</si>
  <si>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</si>
  <si>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</si>
  <si>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</si>
  <si>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</si>
  <si>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</si>
  <si>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</si>
  <si>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</si>
  <si>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</si>
  <si>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</si>
  <si>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</si>
  <si>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</si>
  <si>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</si>
  <si>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</si>
  <si>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</si>
  <si>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</si>
  <si>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</si>
  <si>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</si>
  <si>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</si>
  <si>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</si>
  <si>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</si>
  <si>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</si>
  <si>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</si>
  <si>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</si>
  <si>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</si>
  <si>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</si>
  <si>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</si>
  <si>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</si>
  <si>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</si>
  <si>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</si>
  <si>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</si>
  <si>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</si>
  <si>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</si>
  <si>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</si>
  <si>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</si>
  <si>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</si>
  <si>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</si>
  <si>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</si>
  <si>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</si>
  <si>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</si>
  <si>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</si>
  <si>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</si>
  <si>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</si>
  <si>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</si>
  <si>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</si>
  <si>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</si>
  <si>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</si>
  <si>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</si>
  <si>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</si>
  <si>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</si>
  <si>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</si>
  <si>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</si>
  <si>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</si>
  <si>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</si>
  <si>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</si>
  <si>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</si>
  <si>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</si>
  <si>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</si>
  <si>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</si>
  <si>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</si>
  <si>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</si>
  <si>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</si>
  <si>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</si>
  <si>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</si>
  <si>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</si>
  <si>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</si>
  <si>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</si>
  <si>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</si>
  <si>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</si>
  <si>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</si>
  <si>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</si>
  <si>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</si>
  <si>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</si>
  <si>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</si>
  <si>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</si>
  <si>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</si>
  <si>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</si>
  <si>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</si>
  <si>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</si>
  <si>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</si>
  <si>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</si>
  <si>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</si>
  <si>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</si>
  <si>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</si>
  <si>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</si>
  <si>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</si>
  <si>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</si>
  <si>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</si>
  <si>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</si>
  <si>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</si>
  <si>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</si>
  <si>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</si>
  <si>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</si>
  <si>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</si>
  <si>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</si>
  <si>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</si>
  <si>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</si>
  <si>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</si>
  <si>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</si>
  <si>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</si>
  <si>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</si>
  <si>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</si>
  <si>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</si>
  <si>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</si>
  <si>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</si>
  <si>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</si>
  <si>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</si>
  <si>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</si>
  <si>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</si>
  <si>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</si>
  <si>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</si>
  <si>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</si>
  <si>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</si>
  <si>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</si>
  <si>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</si>
  <si>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</si>
  <si>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</si>
  <si>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</si>
  <si>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</si>
  <si>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</si>
  <si>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</si>
  <si>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</si>
  <si>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</si>
  <si>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</si>
  <si>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</si>
  <si>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</si>
  <si>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</si>
  <si>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</si>
  <si>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</si>
  <si>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</si>
  <si>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</si>
  <si>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</si>
  <si>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</si>
  <si>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</si>
  <si>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</si>
  <si>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</si>
  <si>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</si>
  <si>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</si>
  <si>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</si>
  <si>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</si>
  <si>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</si>
  <si>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</si>
  <si>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</si>
  <si>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</si>
  <si>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</si>
  <si>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</si>
  <si>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</si>
  <si>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</si>
  <si>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</si>
  <si>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</si>
  <si>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</si>
  <si>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</si>
  <si>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</si>
  <si>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</si>
  <si>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</si>
  <si>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</si>
  <si>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</si>
  <si>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</si>
  <si>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</si>
  <si>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</si>
  <si>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</si>
  <si>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</si>
  <si>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</si>
  <si>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</si>
  <si>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</si>
  <si>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</si>
  <si>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</si>
  <si>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</si>
  <si>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</si>
  <si>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</si>
  <si>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</si>
  <si>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</si>
  <si>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</si>
  <si>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</si>
  <si>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</si>
  <si>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</si>
  <si>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</si>
  <si>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</si>
  <si>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</si>
  <si>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</si>
  <si>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</si>
  <si>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</si>
  <si>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</si>
  <si>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</si>
  <si>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</si>
  <si>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</si>
  <si>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</si>
  <si>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</si>
  <si>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</si>
  <si>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</si>
  <si>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</si>
  <si>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</si>
  <si>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</si>
  <si>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</si>
  <si>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</si>
  <si>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</si>
  <si>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</si>
  <si>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</si>
  <si>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</si>
  <si>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</si>
  <si>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</si>
  <si>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</si>
  <si>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</si>
  <si>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</si>
  <si>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</si>
  <si>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</si>
  <si>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</si>
  <si>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</si>
  <si>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</si>
  <si>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</si>
  <si>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</si>
  <si>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</si>
  <si>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</si>
  <si>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</si>
  <si>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</si>
  <si>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</si>
  <si>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</si>
  <si>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</si>
  <si>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</si>
  <si>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</si>
  <si>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</si>
  <si>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</si>
  <si>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</si>
  <si>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</si>
  <si>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</si>
  <si>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</si>
  <si>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</si>
  <si>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</si>
  <si>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</si>
  <si>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</si>
  <si>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</si>
  <si>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</si>
  <si>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</si>
  <si>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</si>
  <si>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</si>
  <si>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</si>
  <si>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</si>
  <si>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</si>
  <si>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</si>
  <si>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</si>
  <si>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</si>
  <si>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</si>
  <si>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</si>
  <si>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</si>
  <si>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</si>
  <si>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</si>
  <si>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</si>
  <si>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</si>
  <si>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</si>
  <si>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</si>
  <si>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</si>
  <si>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</si>
  <si>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</si>
  <si>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</si>
  <si>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</si>
  <si>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</si>
  <si>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</si>
  <si>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</si>
  <si>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</si>
  <si>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</si>
  <si>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</si>
  <si>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</si>
  <si>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</si>
  <si>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</si>
  <si>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</si>
  <si>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</si>
  <si>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</si>
  <si>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</si>
  <si>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</si>
  <si>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</si>
  <si>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</si>
  <si>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</si>
  <si>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</si>
  <si>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</si>
  <si>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</si>
  <si>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</si>
  <si>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</si>
  <si>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</si>
  <si>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</si>
  <si>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</si>
  <si>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</si>
  <si>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</si>
  <si>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</si>
  <si>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</si>
  <si>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</si>
  <si>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</si>
  <si>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</si>
  <si>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</si>
  <si>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</si>
  <si>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</si>
  <si>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</si>
  <si>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</si>
  <si>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</si>
  <si>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</si>
  <si>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</si>
  <si>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</si>
  <si>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</si>
  <si>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</si>
  <si>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</si>
  <si>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</si>
  <si>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</si>
  <si>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</si>
  <si>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</si>
  <si>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</si>
  <si>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</si>
  <si>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</si>
  <si>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</si>
  <si>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</si>
  <si>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</si>
  <si>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</si>
  <si>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</si>
  <si>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</si>
  <si>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</si>
  <si>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</si>
  <si>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</si>
  <si>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</si>
  <si>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</si>
  <si>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</si>
  <si>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</si>
  <si>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</si>
  <si>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</si>
  <si>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</si>
  <si>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</si>
  <si>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</si>
  <si>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</si>
  <si>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</si>
  <si>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</si>
  <si>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</si>
  <si>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</si>
  <si>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</si>
  <si>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</si>
  <si>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</si>
  <si>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</si>
  <si>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</si>
  <si>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</si>
  <si>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</si>
  <si>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</si>
  <si>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</si>
  <si>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</si>
  <si>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</si>
  <si>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</si>
  <si>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</si>
  <si>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</si>
  <si>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</si>
  <si>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</si>
  <si>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</si>
  <si>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</si>
  <si>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</si>
  <si>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</si>
  <si>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</si>
  <si>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</si>
  <si>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</si>
  <si>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</si>
  <si>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</si>
  <si>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</si>
  <si>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</si>
  <si>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</si>
  <si>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</si>
  <si>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</si>
  <si>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</si>
  <si>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</si>
  <si>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</si>
  <si>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</si>
  <si>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</si>
  <si>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</si>
  <si>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</si>
  <si>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</si>
  <si>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</si>
  <si>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</si>
  <si>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</si>
  <si>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</si>
  <si>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</si>
  <si>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</si>
  <si>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</si>
  <si>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</si>
  <si>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</si>
  <si>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</si>
  <si>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</si>
  <si>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</si>
  <si>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</si>
  <si>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</si>
  <si>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</si>
  <si>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</si>
  <si>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</si>
  <si>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</si>
  <si>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</si>
  <si>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</si>
  <si>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</si>
  <si>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</si>
  <si>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</si>
  <si>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</si>
  <si>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</si>
  <si>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</si>
  <si>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</si>
  <si>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</si>
  <si>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</si>
  <si>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</si>
  <si>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</si>
  <si>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</si>
  <si>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</si>
  <si>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</si>
  <si>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</si>
  <si>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</si>
  <si>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</si>
  <si>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</si>
  <si>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</si>
  <si>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</si>
  <si>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</si>
  <si>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</si>
  <si>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</si>
  <si>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</si>
  <si>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</si>
  <si>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</si>
  <si>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</si>
  <si>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</si>
  <si>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</si>
  <si>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</si>
  <si>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</si>
  <si>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</si>
  <si>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</si>
  <si>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</si>
  <si>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</si>
  <si>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</si>
  <si>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</si>
  <si>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</si>
  <si>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</si>
  <si>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</si>
  <si>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</si>
  <si>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</si>
  <si>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</si>
  <si>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</si>
  <si>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</si>
  <si>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</si>
  <si>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</si>
  <si>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</si>
  <si>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</si>
  <si>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</si>
  <si>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</si>
  <si>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</si>
  <si>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</si>
  <si>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</si>
  <si>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</si>
  <si>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</si>
  <si>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</si>
  <si>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</si>
  <si>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</si>
  <si>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</si>
  <si>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</si>
  <si>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</si>
  <si>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</si>
  <si>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</si>
  <si>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</si>
  <si>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</si>
  <si>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</si>
  <si>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</si>
  <si>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</si>
  <si>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</si>
  <si>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</si>
  <si>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</si>
  <si>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</si>
  <si>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</si>
  <si>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</si>
  <si>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</si>
  <si>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</si>
  <si>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</si>
  <si>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</si>
  <si>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</si>
  <si>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</si>
  <si>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</si>
  <si>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</si>
  <si>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</si>
  <si>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</si>
  <si>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</si>
  <si>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</si>
  <si>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</si>
  <si>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</si>
  <si>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</si>
  <si>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</si>
  <si>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</si>
  <si>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</si>
  <si>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</si>
  <si>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</si>
  <si>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</si>
  <si>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</si>
  <si>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</si>
  <si>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</si>
  <si>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</si>
  <si>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</si>
  <si>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</si>
  <si>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</si>
  <si>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</si>
  <si>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</si>
  <si>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</si>
  <si>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</si>
  <si>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</si>
  <si>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</si>
  <si>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</si>
  <si>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</si>
  <si>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</si>
  <si>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</si>
  <si>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</si>
  <si>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</si>
  <si>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</si>
  <si>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</si>
  <si>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</si>
  <si>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</si>
  <si>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</si>
  <si>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</si>
  <si>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</si>
  <si>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</si>
  <si>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</si>
  <si>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</si>
  <si>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</si>
  <si>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</si>
  <si>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</si>
  <si>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</si>
  <si>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</si>
  <si>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</si>
  <si>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</si>
  <si>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</si>
  <si>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</si>
  <si>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</si>
  <si>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</si>
  <si>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</si>
  <si>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</si>
  <si>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</si>
  <si>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</si>
  <si>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</si>
  <si>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</si>
  <si>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</si>
  <si>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</si>
  <si>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</si>
  <si>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</si>
  <si>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</si>
  <si>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</si>
  <si>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</si>
  <si>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</si>
  <si>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</si>
  <si>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</si>
  <si>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</si>
  <si>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</si>
  <si>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</si>
  <si>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</si>
  <si>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</si>
  <si>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</si>
  <si>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</si>
  <si>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</si>
  <si>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</si>
  <si>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</si>
  <si>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</si>
  <si>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</si>
  <si>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</si>
  <si>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</si>
  <si>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</si>
  <si>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</si>
  <si>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</si>
  <si>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</si>
  <si>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</si>
  <si>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</si>
  <si>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</si>
  <si>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</si>
  <si>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</si>
  <si>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</si>
  <si>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</si>
  <si>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</si>
  <si>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</si>
  <si>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</si>
  <si>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</si>
  <si>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</si>
  <si>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</si>
  <si>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</si>
  <si>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</si>
  <si>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</si>
  <si>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</si>
  <si>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</si>
  <si>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</si>
  <si>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</si>
  <si>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</si>
  <si>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</si>
  <si>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</si>
  <si>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</si>
  <si>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</si>
  <si>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</si>
  <si>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</si>
  <si>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</si>
  <si>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</si>
  <si>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</si>
  <si>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</si>
  <si>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</si>
  <si>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</si>
  <si>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</si>
  <si>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</si>
  <si>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</si>
  <si>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</si>
  <si>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</si>
  <si>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</si>
  <si>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</si>
  <si>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</si>
  <si>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</si>
  <si>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</si>
  <si>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</si>
  <si>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</si>
  <si>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</si>
  <si>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</si>
  <si>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</si>
  <si>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</si>
  <si>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</si>
  <si>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</si>
  <si>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</si>
  <si>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</si>
  <si>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</si>
  <si>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</si>
  <si>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</si>
  <si>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</si>
  <si>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</si>
  <si>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</si>
  <si>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</si>
  <si>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</si>
  <si>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</si>
  <si>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</si>
  <si>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</si>
  <si>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</si>
  <si>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</si>
  <si>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</si>
  <si>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</si>
  <si>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</si>
  <si>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</si>
  <si>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</si>
  <si>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</si>
  <si>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</si>
  <si>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</si>
  <si>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</si>
  <si>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</si>
  <si>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</si>
  <si>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</si>
  <si>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</si>
  <si>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</si>
  <si>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</si>
  <si>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</si>
  <si>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</si>
  <si>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</si>
  <si>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</si>
  <si>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</si>
  <si>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</si>
  <si>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</si>
  <si>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</si>
  <si>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</si>
  <si>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</si>
  <si>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</si>
  <si>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</si>
  <si>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</si>
  <si>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</si>
  <si>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</si>
  <si>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</si>
  <si>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</si>
  <si>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</si>
  <si>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</si>
  <si>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</si>
  <si>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</si>
  <si>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</si>
  <si>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</si>
  <si>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</si>
  <si>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</si>
  <si>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</si>
  <si>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</si>
  <si>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</si>
  <si>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</si>
  <si>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</si>
  <si>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</si>
  <si>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</si>
  <si>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</si>
  <si>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</si>
  <si>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</si>
  <si>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</si>
  <si>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</si>
  <si>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</si>
  <si>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</si>
  <si>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</si>
  <si>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</si>
  <si>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</si>
  <si>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</si>
  <si>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</si>
  <si>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</si>
  <si>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</si>
  <si>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</si>
  <si>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</si>
  <si>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</si>
  <si>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</si>
  <si>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</si>
  <si>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</si>
  <si>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</si>
  <si>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</si>
  <si>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</si>
  <si>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</si>
  <si>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</si>
  <si>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</si>
  <si>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</si>
  <si>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</si>
  <si>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</si>
  <si>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</si>
  <si>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</si>
  <si>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</si>
  <si>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</si>
  <si>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</si>
  <si>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</si>
  <si>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</si>
  <si>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</si>
  <si>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</si>
  <si>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</si>
  <si>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</si>
  <si>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</si>
  <si>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</si>
  <si>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</si>
  <si>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</si>
  <si>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</si>
  <si>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</si>
  <si>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</si>
  <si>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</si>
  <si>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</si>
  <si>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</si>
  <si>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</si>
  <si>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</si>
  <si>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</si>
  <si>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</si>
  <si>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</si>
  <si>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</si>
  <si>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</si>
  <si>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</si>
  <si>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</si>
  <si>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</si>
  <si>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</si>
  <si>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</si>
  <si>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</si>
  <si>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</si>
  <si>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</si>
  <si>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</si>
  <si>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</si>
  <si>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</si>
  <si>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</si>
  <si>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</si>
  <si>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</si>
  <si>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</si>
  <si>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</si>
  <si>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</si>
  <si>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</si>
  <si>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</si>
  <si>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</si>
  <si>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</si>
  <si>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</si>
  <si>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</si>
  <si>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</si>
  <si>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</si>
  <si>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</si>
  <si>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</si>
  <si>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</si>
  <si>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</si>
  <si>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</si>
  <si>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</si>
  <si>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</si>
  <si>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</si>
  <si>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</si>
  <si>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</si>
  <si>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</si>
  <si>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</si>
  <si>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</si>
  <si>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</si>
  <si>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</si>
  <si>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</si>
  <si>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</si>
  <si>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</si>
  <si>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</si>
  <si>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</si>
  <si>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</si>
  <si>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</si>
  <si>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</si>
  <si>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</si>
  <si>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</si>
  <si>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</si>
  <si>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</si>
  <si>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</si>
  <si>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</si>
  <si>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</si>
  <si>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</si>
  <si>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</si>
  <si>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</si>
  <si>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</si>
  <si>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</si>
  <si>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</si>
  <si>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</si>
  <si>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</si>
  <si>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</si>
  <si>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</si>
  <si>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</si>
  <si>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</si>
  <si>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</si>
  <si>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</si>
  <si>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</si>
  <si>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</si>
  <si>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</si>
  <si>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</si>
  <si>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</si>
  <si>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</si>
  <si>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</si>
  <si>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</si>
  <si>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</si>
  <si>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</si>
  <si>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</si>
  <si>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</si>
  <si>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</si>
  <si>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</si>
  <si>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</si>
  <si>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</si>
  <si>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</si>
  <si>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</si>
  <si>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</si>
  <si>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</si>
  <si>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</si>
  <si>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</si>
  <si>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</si>
  <si>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</si>
  <si>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</si>
  <si>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</si>
  <si>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</si>
  <si>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</si>
  <si>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</si>
  <si>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</si>
  <si>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</si>
  <si>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</si>
  <si>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</si>
  <si>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</si>
  <si>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</si>
  <si>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</si>
  <si>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</si>
  <si>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</si>
  <si>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</si>
  <si>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</si>
  <si>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</si>
  <si>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</si>
  <si>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</si>
  <si>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</si>
  <si>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</si>
  <si>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</si>
  <si>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</si>
  <si>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</si>
  <si>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</si>
  <si>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</si>
  <si>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</si>
  <si>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</si>
  <si>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</si>
  <si>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</si>
  <si>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</si>
  <si>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</si>
  <si>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</si>
  <si>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</si>
  <si>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</si>
  <si>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</si>
  <si>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</si>
  <si>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</si>
  <si>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</si>
  <si>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</si>
  <si>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</si>
  <si>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</si>
  <si>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</si>
  <si>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</si>
  <si>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</si>
  <si>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</si>
  <si>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</si>
  <si>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</si>
  <si>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</si>
  <si>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</si>
  <si>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</si>
  <si>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</si>
  <si>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</si>
  <si>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</si>
  <si>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</si>
  <si>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</si>
  <si>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</si>
  <si>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</si>
  <si>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</si>
  <si>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</si>
  <si>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</si>
  <si>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</si>
  <si>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</si>
  <si>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</si>
  <si>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</si>
  <si>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</si>
  <si>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</si>
  <si>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</si>
  <si>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</si>
  <si>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</si>
  <si>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</si>
  <si>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</si>
  <si>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</si>
  <si>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</si>
  <si>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</si>
  <si>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</si>
  <si>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</si>
  <si>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</si>
  <si>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</si>
  <si>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</si>
  <si>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</si>
  <si>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</si>
  <si>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</si>
  <si>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</si>
  <si>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</si>
  <si>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</si>
  <si>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</si>
  <si>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</si>
  <si>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</si>
  <si>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</si>
  <si>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</si>
  <si>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</si>
  <si>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</si>
  <si>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</si>
  <si>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</si>
  <si>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</si>
  <si>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</si>
  <si>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</si>
  <si>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</si>
  <si>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</si>
  <si>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</si>
  <si>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</si>
  <si>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</si>
  <si>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</si>
  <si>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</si>
  <si>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</si>
  <si>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</si>
  <si>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</si>
  <si>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</si>
  <si>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</si>
  <si>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</si>
  <si>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</si>
  <si>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</si>
  <si>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</si>
  <si>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</si>
  <si>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</si>
  <si>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</si>
  <si>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</si>
  <si>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</si>
  <si>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</si>
  <si>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</si>
  <si>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</si>
  <si>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</si>
  <si>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</si>
  <si>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</si>
  <si>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</si>
  <si>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</si>
  <si>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</si>
  <si>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</si>
  <si>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</si>
  <si>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</si>
  <si>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</si>
  <si>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</si>
  <si>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</si>
  <si>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</si>
  <si>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</si>
  <si>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</si>
  <si>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</si>
  <si>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</si>
  <si>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</si>
  <si>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</si>
  <si>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</si>
  <si>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</si>
  <si>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</si>
  <si>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</si>
  <si>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</si>
  <si>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</si>
  <si>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</si>
  <si>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</si>
  <si>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</si>
  <si>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</si>
  <si>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</si>
  <si>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</si>
  <si>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</si>
  <si>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</si>
  <si>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</si>
  <si>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</si>
  <si>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</si>
  <si>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</si>
  <si>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</si>
  <si>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</si>
  <si>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</si>
  <si>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</si>
  <si>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</si>
  <si>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</si>
  <si>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</si>
  <si>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</si>
  <si>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</si>
  <si>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</si>
  <si>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</si>
  <si>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</si>
  <si>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</si>
  <si>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</si>
  <si>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</si>
  <si>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</si>
  <si>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</si>
  <si>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</si>
  <si>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</si>
  <si>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</si>
  <si>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</si>
  <si>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</si>
  <si>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</si>
  <si>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</si>
  <si>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</si>
  <si>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</si>
  <si>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</si>
  <si>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</si>
  <si>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</si>
  <si>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</si>
  <si>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</si>
  <si>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</si>
  <si>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</si>
  <si>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</si>
  <si>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</si>
  <si>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</si>
  <si>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</si>
  <si>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</si>
  <si>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</si>
  <si>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</si>
  <si>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</si>
  <si>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</si>
  <si>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</si>
  <si>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</si>
  <si>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</si>
  <si>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</si>
  <si>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</si>
  <si>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</si>
  <si>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</si>
  <si>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</si>
  <si>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</si>
  <si>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</si>
  <si>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</si>
  <si>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</si>
  <si>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</si>
  <si>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</si>
  <si>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</si>
  <si>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</si>
  <si>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</si>
  <si>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</si>
  <si>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</si>
  <si>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</si>
  <si>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</si>
  <si>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</si>
  <si>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</si>
  <si>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</si>
  <si>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</si>
  <si>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</si>
  <si>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</si>
  <si>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</si>
  <si>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</si>
  <si>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</si>
  <si>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</si>
  <si>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</si>
  <si>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</si>
  <si>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</si>
  <si>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</si>
  <si>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</si>
  <si>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</si>
  <si>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</si>
  <si>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</si>
  <si>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</si>
  <si>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</si>
  <si>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</si>
  <si>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</si>
  <si>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</si>
  <si>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</si>
  <si>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</si>
  <si>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</si>
  <si>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</si>
  <si>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</si>
  <si>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</si>
  <si>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</si>
  <si>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</si>
  <si>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</si>
  <si>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</si>
  <si>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</si>
  <si>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</si>
  <si>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</si>
  <si>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</si>
  <si>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</si>
  <si>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</si>
  <si>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</si>
  <si>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</si>
  <si>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</si>
  <si>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</si>
  <si>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</si>
  <si>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</si>
  <si>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</si>
  <si>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</si>
  <si>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</si>
  <si>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</si>
  <si>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</si>
  <si>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</si>
  <si>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</si>
  <si>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</si>
  <si>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</si>
  <si>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</si>
  <si>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</si>
  <si>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</si>
  <si>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</si>
  <si>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</si>
  <si>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</si>
  <si>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</si>
  <si>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</si>
  <si>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</si>
  <si>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</si>
  <si>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</si>
  <si>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</si>
  <si>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</si>
  <si>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</si>
  <si>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</si>
  <si>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</si>
  <si>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</si>
  <si>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</si>
  <si>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</si>
  <si>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</si>
  <si>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</si>
  <si>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</si>
  <si>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</si>
  <si>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</si>
  <si>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</si>
  <si>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</si>
  <si>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</si>
  <si>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</si>
  <si>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</si>
  <si>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</si>
  <si>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</si>
  <si>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</si>
  <si>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</si>
  <si>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</si>
  <si>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</si>
  <si>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</si>
  <si>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</si>
  <si>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</si>
  <si>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</si>
  <si>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</si>
  <si>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</si>
  <si>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</si>
  <si>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</si>
  <si>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</si>
  <si>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</si>
  <si>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</si>
  <si>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</si>
  <si>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</si>
  <si>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</si>
  <si>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</si>
  <si>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</si>
  <si>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</si>
  <si>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</si>
  <si>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</si>
  <si>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</si>
  <si>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</si>
  <si>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</si>
  <si>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</si>
  <si>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</si>
  <si>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</si>
  <si>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</si>
  <si>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</si>
  <si>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</si>
  <si>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</si>
  <si>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</si>
  <si>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</si>
  <si>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</si>
  <si>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</si>
  <si>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</si>
  <si>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</si>
  <si>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</si>
  <si>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</si>
  <si>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</si>
  <si>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</si>
  <si>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</si>
  <si>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</si>
  <si>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</si>
  <si>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</si>
  <si>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</si>
  <si>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</si>
  <si>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</si>
  <si>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</si>
  <si>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</si>
  <si>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</si>
  <si>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</si>
  <si>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</si>
  <si>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</si>
  <si>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</si>
  <si>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</si>
  <si>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</si>
  <si>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</si>
  <si>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</si>
  <si>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</si>
  <si>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</si>
  <si>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</si>
  <si>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</si>
  <si>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</si>
  <si>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</si>
  <si>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</si>
  <si>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</si>
  <si>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</si>
  <si>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</si>
  <si>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</si>
  <si>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</si>
  <si>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</si>
  <si>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</si>
  <si>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</si>
  <si>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</si>
  <si>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</si>
  <si>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</si>
  <si>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</si>
  <si>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</si>
  <si>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</si>
  <si>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</si>
  <si>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</si>
  <si>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</si>
  <si>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</si>
  <si>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</si>
  <si>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</si>
  <si>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</si>
  <si>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</si>
  <si>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</si>
  <si>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</si>
  <si>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</si>
  <si>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</si>
  <si>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</si>
  <si>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</si>
  <si>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</si>
  <si>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</si>
  <si>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</si>
  <si>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</si>
  <si>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</si>
  <si>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</si>
  <si>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</si>
  <si>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</si>
  <si>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</si>
  <si>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</si>
  <si>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</si>
  <si>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</si>
  <si>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</si>
  <si>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</si>
  <si>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</si>
  <si>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</si>
  <si>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</si>
  <si>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</si>
  <si>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</si>
  <si>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</si>
  <si>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</si>
  <si>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</si>
  <si>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</si>
  <si>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</si>
  <si>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</si>
  <si>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</si>
  <si>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</si>
  <si>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</si>
  <si>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</si>
  <si>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</si>
  <si>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</si>
  <si>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</si>
  <si>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</si>
  <si>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</si>
  <si>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</si>
  <si>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</si>
  <si>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</si>
  <si>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</si>
  <si>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</si>
  <si>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</si>
  <si>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</si>
  <si>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</si>
  <si>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</si>
  <si>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</si>
  <si>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</si>
  <si>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</si>
  <si>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</si>
  <si>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</si>
  <si>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</si>
  <si>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</si>
  <si>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</si>
  <si>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</si>
  <si>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</si>
  <si>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</si>
  <si>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</si>
  <si>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</si>
  <si>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</si>
  <si>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</si>
  <si>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</si>
  <si>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</si>
  <si>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</si>
  <si>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</si>
  <si>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</si>
  <si>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</si>
  <si>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</si>
  <si>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</si>
  <si>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</si>
  <si>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</si>
  <si>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</si>
  <si>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</si>
  <si>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</si>
  <si>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</si>
  <si>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</si>
  <si>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</si>
  <si>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</si>
  <si>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</si>
  <si>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</si>
  <si>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</si>
  <si>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</si>
  <si>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</si>
  <si>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</si>
  <si>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</si>
  <si>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</si>
  <si>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</si>
  <si>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</si>
  <si>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</si>
  <si>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</si>
  <si>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</si>
  <si>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</si>
  <si>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</si>
  <si>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</si>
  <si>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</si>
  <si>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</si>
  <si>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</si>
  <si>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</si>
  <si>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</si>
  <si>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</si>
  <si>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</si>
  <si>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</si>
  <si>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</si>
  <si>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</si>
  <si>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</si>
  <si>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</si>
  <si>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</si>
  <si>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</si>
  <si>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</si>
  <si>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</si>
  <si>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</si>
  <si>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</si>
  <si>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</si>
  <si>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</si>
  <si>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</si>
  <si>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</si>
  <si>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</si>
  <si>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</si>
  <si>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</si>
  <si>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</si>
  <si>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</si>
  <si>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</si>
  <si>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</si>
  <si>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</si>
  <si>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</si>
  <si>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</si>
  <si>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</si>
  <si>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</si>
  <si>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</si>
  <si>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</si>
  <si>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</si>
  <si>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</si>
  <si>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</si>
  <si>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</si>
  <si>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</si>
  <si>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</si>
  <si>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</si>
  <si>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</si>
  <si>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</si>
  <si>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</si>
  <si>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</si>
  <si>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</si>
  <si>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</si>
  <si>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</si>
  <si>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</si>
  <si>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</si>
  <si>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</si>
  <si>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</si>
  <si>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</si>
  <si>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</si>
  <si>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</si>
  <si>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</si>
  <si>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</si>
  <si>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</si>
  <si>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</si>
  <si>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</si>
  <si>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</si>
  <si>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</si>
  <si>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</si>
  <si>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</si>
  <si>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</si>
  <si>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</si>
  <si>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</si>
  <si>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</si>
  <si>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</si>
  <si>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</si>
  <si>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</si>
  <si>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</si>
  <si>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</si>
  <si>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</si>
  <si>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</si>
  <si>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</si>
  <si>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</si>
  <si>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</si>
  <si>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</si>
  <si>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</si>
  <si>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</si>
  <si>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</si>
  <si>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</si>
  <si>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</si>
  <si>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</si>
  <si>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</si>
  <si>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</si>
  <si>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</si>
  <si>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</si>
  <si>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</si>
  <si>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</si>
  <si>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</si>
  <si>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</si>
  <si>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</si>
  <si>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</si>
  <si>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</si>
  <si>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</si>
  <si>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</si>
  <si>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</si>
  <si>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</si>
  <si>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</si>
  <si>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</si>
  <si>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</si>
  <si>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</si>
  <si>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</si>
  <si>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</si>
  <si>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</si>
  <si>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</si>
  <si>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</si>
  <si>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</si>
  <si>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</si>
  <si>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</si>
  <si>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</si>
  <si>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</si>
  <si>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</si>
  <si>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</si>
  <si>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</si>
  <si>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</si>
  <si>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</si>
  <si>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</si>
  <si>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</si>
  <si>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</si>
  <si>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</si>
  <si>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</si>
  <si>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</si>
  <si>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</si>
  <si>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</si>
  <si>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</si>
  <si>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</si>
  <si>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</si>
  <si>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</si>
  <si>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</si>
  <si>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</si>
  <si>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</si>
  <si>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</si>
  <si>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</si>
  <si>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</si>
  <si>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</si>
  <si>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</si>
  <si>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</si>
  <si>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</si>
  <si>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</si>
  <si>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</si>
  <si>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</si>
  <si>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</si>
  <si>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</si>
  <si>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</si>
  <si>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</si>
  <si>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</si>
  <si>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</si>
  <si>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</si>
  <si>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</si>
  <si>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</si>
  <si>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</si>
  <si>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</si>
  <si>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</si>
  <si>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</si>
  <si>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</si>
  <si>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</si>
  <si>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</si>
  <si>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</si>
  <si>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</si>
  <si>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</si>
  <si>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</si>
  <si>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</si>
  <si>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</si>
  <si>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</si>
  <si>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</si>
  <si>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</si>
  <si>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</si>
  <si>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</si>
  <si>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</si>
  <si>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</si>
  <si>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</si>
  <si>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</si>
  <si>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</si>
  <si>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</si>
  <si>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</si>
  <si>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</si>
  <si>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</si>
  <si>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</si>
  <si>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</si>
  <si>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</si>
  <si>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</si>
  <si>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</si>
  <si>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</si>
  <si>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</si>
  <si>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</si>
  <si>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</si>
  <si>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</si>
  <si>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</si>
  <si>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</si>
  <si>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</si>
  <si>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</si>
  <si>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</si>
  <si>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</si>
  <si>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</si>
  <si>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</si>
  <si>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</si>
  <si>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</si>
  <si>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</si>
  <si>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</si>
  <si>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</si>
  <si>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</si>
  <si>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</si>
  <si>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</si>
  <si>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</si>
  <si>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</si>
  <si>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</si>
  <si>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</si>
  <si>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</si>
  <si>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</si>
  <si>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</si>
  <si>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</si>
  <si>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</si>
  <si>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</si>
  <si>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</si>
  <si>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</si>
  <si>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</si>
  <si>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</si>
  <si>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</si>
  <si>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</si>
  <si>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</si>
  <si>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</si>
  <si>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</si>
  <si>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</si>
  <si>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</si>
  <si>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</si>
  <si>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</si>
  <si>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</si>
  <si>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</si>
  <si>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</si>
  <si>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</si>
  <si>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</si>
  <si>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</si>
  <si>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</si>
  <si>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</si>
  <si>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</si>
  <si>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</si>
  <si>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</si>
  <si>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</si>
  <si>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</si>
  <si>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</si>
  <si>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</si>
  <si>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</si>
  <si>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</si>
  <si>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</si>
  <si>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</si>
  <si>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</si>
  <si>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</si>
  <si>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</si>
  <si>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</si>
  <si>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</si>
  <si>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</si>
  <si>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</si>
  <si>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</si>
  <si>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</si>
  <si>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</si>
  <si>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</si>
  <si>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</si>
  <si>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</si>
  <si>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</si>
  <si>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</si>
  <si>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</si>
  <si>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</si>
  <si>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</si>
  <si>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</si>
  <si>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</si>
  <si>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</si>
  <si>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</si>
  <si>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</si>
  <si>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</si>
  <si>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</si>
  <si>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</si>
  <si>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</si>
  <si>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</si>
  <si>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</si>
  <si>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</si>
  <si>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</si>
  <si>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</si>
  <si>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</si>
  <si>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</si>
  <si>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</si>
  <si>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</si>
  <si>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</si>
  <si>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</si>
  <si>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</si>
  <si>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</si>
  <si>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</si>
  <si>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</si>
  <si>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</si>
  <si>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</si>
  <si>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</si>
  <si>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</si>
  <si>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</si>
  <si>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</si>
  <si>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</si>
  <si>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</si>
  <si>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</si>
  <si>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</si>
  <si>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</si>
  <si>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</si>
  <si>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</si>
  <si>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</si>
  <si>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</si>
  <si>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</si>
  <si>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</si>
  <si>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</si>
  <si>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</si>
  <si>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</si>
  <si>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</si>
  <si>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</si>
  <si>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</si>
  <si>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</si>
  <si>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</si>
  <si>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</si>
  <si>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</si>
  <si>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</si>
  <si>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</si>
  <si>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</si>
  <si>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</si>
  <si>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</si>
  <si>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</si>
  <si>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</si>
  <si>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</si>
  <si>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</si>
  <si>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</si>
  <si>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</si>
  <si>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</si>
  <si>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</si>
  <si>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</si>
  <si>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</si>
  <si>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</si>
  <si>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</si>
  <si>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</si>
  <si>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</si>
  <si>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</si>
  <si>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</si>
  <si>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</si>
  <si>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</si>
  <si>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</si>
  <si>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</si>
  <si>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</si>
  <si>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</si>
  <si>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</si>
  <si>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</si>
  <si>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</si>
  <si>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</si>
  <si>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</si>
  <si>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</si>
  <si>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</si>
  <si>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</si>
  <si>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</si>
  <si>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</si>
  <si>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</si>
  <si>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</si>
  <si>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</si>
  <si>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</si>
  <si>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</si>
  <si>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</si>
  <si>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</si>
  <si>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</si>
  <si>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</si>
  <si>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</si>
  <si>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</si>
  <si>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</si>
  <si>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</si>
  <si>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</si>
  <si>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</si>
  <si>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</si>
  <si>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</si>
  <si>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</si>
  <si>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</si>
  <si>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</si>
  <si>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</si>
  <si>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</si>
  <si>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</si>
  <si>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</si>
  <si>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</si>
  <si>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</si>
  <si>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</si>
  <si>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</si>
  <si>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</si>
  <si>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</si>
  <si>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</si>
  <si>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</si>
  <si>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</si>
  <si>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</si>
  <si>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</si>
  <si>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</si>
  <si>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</si>
  <si>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</si>
  <si>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</si>
  <si>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</si>
  <si>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</si>
  <si>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</si>
  <si>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</si>
  <si>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</si>
  <si>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</si>
  <si>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</si>
  <si>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</si>
  <si>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</si>
  <si>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</si>
  <si>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</si>
  <si>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</si>
  <si>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</si>
  <si>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</si>
  <si>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</si>
  <si>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</si>
  <si>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</si>
  <si>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</si>
  <si>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</si>
  <si>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</si>
  <si>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</si>
  <si>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</si>
  <si>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</si>
  <si>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</si>
  <si>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</si>
  <si>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</si>
  <si>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</si>
  <si>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</si>
  <si>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</si>
  <si>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</si>
  <si>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</si>
  <si>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</si>
  <si>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</si>
  <si>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</si>
  <si>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</si>
  <si>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</si>
  <si>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</si>
  <si>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</si>
  <si>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</si>
  <si>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</si>
  <si>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</si>
  <si>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</si>
  <si>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</si>
  <si>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</si>
  <si>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</si>
  <si>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</si>
  <si>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</si>
  <si>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</si>
  <si>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</si>
  <si>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</si>
  <si>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</si>
  <si>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</si>
  <si>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</si>
  <si>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</si>
  <si>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</si>
  <si>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</si>
  <si>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</si>
  <si>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</si>
  <si>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</si>
  <si>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</si>
  <si>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</si>
  <si>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</si>
  <si>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</si>
  <si>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</si>
  <si>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</si>
  <si>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</si>
  <si>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</si>
  <si>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</si>
  <si>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</si>
  <si>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</si>
  <si>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</si>
  <si>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</si>
  <si>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</si>
  <si>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</si>
  <si>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</si>
  <si>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</si>
  <si>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</si>
  <si>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</si>
  <si>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</si>
  <si>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</si>
  <si>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</si>
  <si>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</si>
  <si>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</si>
  <si>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</si>
  <si>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</si>
  <si>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</si>
  <si>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</si>
  <si>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</si>
  <si>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</si>
  <si>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</si>
  <si>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</si>
  <si>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</si>
  <si>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</si>
  <si>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</si>
  <si>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</si>
  <si>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</si>
  <si>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</si>
  <si>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</si>
  <si>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</si>
  <si>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</si>
  <si>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</si>
  <si>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</si>
  <si>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</si>
  <si>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</si>
  <si>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</si>
  <si>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</si>
  <si>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</si>
  <si>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</si>
  <si>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</si>
  <si>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</si>
  <si>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</si>
  <si>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</si>
  <si>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</si>
  <si>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</si>
  <si>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</si>
  <si>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</si>
  <si>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</si>
  <si>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</si>
  <si>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</si>
  <si>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</si>
  <si>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</si>
  <si>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</si>
  <si>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</si>
  <si>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</si>
  <si>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</si>
  <si>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</si>
  <si>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</si>
  <si>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</si>
  <si>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</si>
  <si>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</si>
  <si>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</si>
  <si>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</si>
  <si>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</si>
  <si>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</si>
  <si>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</si>
  <si>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</si>
  <si>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</si>
  <si>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</si>
  <si>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</si>
  <si>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</si>
  <si>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</si>
  <si>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</si>
  <si>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</si>
  <si>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</si>
  <si>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</si>
  <si>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</si>
  <si>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</si>
  <si>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</si>
  <si>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</si>
  <si>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</si>
  <si>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</si>
  <si>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</si>
  <si>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</si>
  <si>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</si>
  <si>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</si>
  <si>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</si>
  <si>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</si>
  <si>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</si>
  <si>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</si>
  <si>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</si>
  <si>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</si>
  <si>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</si>
  <si>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</si>
  <si>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</si>
  <si>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</si>
  <si>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</si>
  <si>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</si>
  <si>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</si>
  <si>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</si>
  <si>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</si>
  <si>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</si>
  <si>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</si>
  <si>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</si>
  <si>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</si>
  <si>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</si>
  <si>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</si>
  <si>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</si>
  <si>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</si>
  <si>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</si>
  <si>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</si>
  <si>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</si>
  <si>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</si>
  <si>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</si>
  <si>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</si>
  <si>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</si>
  <si>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</si>
  <si>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</si>
  <si>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</si>
  <si>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</si>
  <si>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</si>
  <si>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</si>
  <si>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</si>
  <si>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</si>
  <si>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</si>
  <si>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</si>
  <si>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</si>
  <si>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</si>
  <si>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</si>
  <si>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</si>
  <si>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</si>
  <si>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</si>
  <si>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</si>
  <si>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</si>
  <si>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</si>
  <si>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</si>
  <si>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</si>
  <si>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</si>
  <si>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</si>
  <si>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</si>
  <si>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</si>
  <si>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</si>
  <si>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</si>
  <si>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</si>
  <si>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</si>
  <si>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</si>
  <si>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</si>
  <si>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</si>
  <si>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</si>
  <si>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</si>
  <si>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</si>
  <si>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</si>
  <si>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</si>
  <si>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</si>
  <si>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</si>
  <si>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</si>
  <si>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</si>
  <si>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</si>
  <si>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</si>
  <si>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</si>
  <si>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</si>
  <si>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</si>
  <si>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</si>
  <si>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</si>
  <si>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</si>
  <si>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</si>
  <si>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</si>
  <si>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</si>
  <si>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</si>
  <si>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</si>
  <si>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</si>
  <si>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</si>
  <si>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</si>
  <si>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</si>
  <si>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</si>
  <si>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</si>
  <si>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</si>
  <si>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</si>
  <si>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</si>
  <si>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</si>
  <si>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</si>
  <si>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</si>
  <si>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</si>
  <si>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</si>
  <si>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</si>
  <si>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</si>
  <si>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</si>
  <si>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</si>
  <si>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</si>
  <si>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</si>
  <si>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</si>
  <si>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</si>
  <si>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</si>
  <si>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</si>
  <si>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</si>
  <si>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</si>
  <si>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</si>
  <si>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</si>
  <si>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</si>
  <si>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</si>
  <si>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</si>
  <si>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</si>
  <si>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</si>
  <si>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</si>
  <si>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</si>
  <si>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</si>
  <si>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</si>
  <si>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</si>
  <si>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</si>
  <si>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</si>
  <si>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</si>
  <si>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</si>
  <si>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</si>
  <si>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</si>
  <si>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</si>
  <si>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</si>
  <si>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</si>
  <si>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</si>
  <si>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</si>
  <si>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</si>
  <si>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</si>
  <si>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</si>
  <si>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</si>
  <si>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</si>
  <si>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</si>
  <si>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</si>
  <si>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</si>
  <si>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</si>
  <si>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</si>
  <si>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</si>
  <si>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</si>
  <si>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</si>
  <si>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</si>
  <si>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</si>
  <si>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</si>
  <si>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</si>
  <si>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</si>
  <si>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</si>
  <si>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</si>
  <si>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</si>
  <si>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</si>
  <si>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</si>
  <si>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</si>
  <si>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</si>
  <si>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</si>
  <si>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</si>
  <si>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</si>
  <si>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</si>
  <si>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</si>
  <si>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</si>
  <si>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</si>
  <si>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</si>
  <si>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</si>
  <si>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</si>
  <si>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</si>
  <si>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</si>
  <si>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</si>
  <si>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</si>
  <si>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</si>
  <si>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</si>
  <si>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</si>
  <si>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</si>
  <si>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</si>
  <si>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</si>
  <si>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</si>
  <si>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</si>
  <si>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</si>
  <si>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</si>
  <si>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</si>
  <si>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</si>
  <si>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</si>
  <si>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</si>
  <si>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</si>
  <si>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</si>
  <si>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</si>
  <si>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</si>
  <si>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</si>
  <si>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</si>
  <si>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</si>
  <si>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</si>
  <si>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</si>
  <si>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</si>
  <si>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</si>
  <si>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</si>
  <si>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</si>
  <si>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</si>
  <si>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</si>
  <si>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</si>
  <si>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</si>
  <si>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</si>
  <si>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</si>
  <si>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</si>
  <si>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</si>
  <si>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</si>
  <si>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</si>
  <si>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</si>
  <si>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</si>
  <si>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</si>
  <si>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</si>
  <si>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</si>
  <si>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</si>
  <si>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</si>
  <si>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</si>
  <si>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</si>
  <si>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</si>
  <si>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</si>
  <si>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</si>
  <si>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</si>
  <si>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</si>
  <si>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</si>
  <si>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</si>
  <si>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</si>
  <si>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</si>
  <si>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</si>
  <si>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</si>
  <si>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</si>
  <si>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</si>
  <si>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</si>
  <si>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</si>
  <si>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</si>
  <si>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</si>
  <si>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</si>
  <si>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</si>
  <si>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</si>
  <si>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</si>
  <si>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</si>
  <si>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</si>
  <si>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</si>
  <si>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</si>
  <si>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</si>
  <si>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</si>
  <si>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</si>
  <si>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</si>
  <si>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</si>
  <si>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</si>
  <si>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</si>
  <si>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</si>
  <si>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</si>
  <si>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</si>
  <si>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</si>
  <si>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</si>
  <si>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</si>
  <si>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</si>
  <si>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</si>
  <si>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</si>
  <si>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</si>
  <si>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</si>
  <si>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</si>
  <si>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</si>
  <si>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</si>
  <si>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</si>
  <si>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</si>
  <si>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</si>
  <si>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</si>
  <si>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</si>
  <si>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</si>
  <si>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</si>
  <si>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</si>
  <si>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</si>
  <si>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</si>
  <si>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</si>
  <si>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</si>
  <si>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</si>
  <si>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</si>
  <si>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</si>
  <si>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</si>
  <si>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</si>
  <si>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</si>
  <si>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</si>
  <si>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</si>
  <si>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</si>
  <si>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</si>
  <si>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</si>
  <si>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</si>
  <si>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</si>
  <si>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</si>
  <si>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</si>
  <si>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</si>
  <si>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</si>
  <si>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</si>
  <si>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</si>
  <si>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</si>
  <si>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</si>
  <si>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</si>
  <si>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</si>
  <si>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</si>
  <si>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</si>
  <si>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</si>
  <si>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</si>
  <si>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</si>
  <si>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</si>
  <si>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</si>
  <si>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</si>
  <si>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</si>
  <si>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</si>
  <si>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</si>
  <si>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</si>
  <si>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</si>
  <si>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</si>
  <si>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</si>
  <si>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</si>
  <si>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</si>
  <si>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</si>
  <si>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</si>
  <si>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</si>
  <si>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</si>
  <si>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</si>
  <si>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</si>
  <si>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</si>
  <si>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</si>
  <si>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</si>
  <si>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</si>
  <si>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</si>
  <si>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</si>
  <si>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</si>
  <si>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</si>
  <si>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</si>
  <si>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</si>
  <si>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</si>
  <si>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</si>
  <si>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</si>
  <si>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</si>
  <si>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</si>
  <si>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</si>
  <si>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</si>
  <si>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</si>
  <si>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</si>
  <si>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</si>
  <si>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</si>
  <si>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</si>
  <si>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</si>
  <si>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</si>
  <si>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</si>
  <si>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</si>
  <si>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</si>
  <si>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</si>
  <si>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</si>
  <si>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</si>
  <si>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</si>
  <si>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</si>
  <si>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</si>
  <si>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</si>
  <si>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</si>
  <si>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</si>
  <si>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</si>
  <si>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</si>
  <si>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</si>
  <si>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</si>
  <si>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</si>
  <si>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</si>
  <si>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</si>
  <si>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</si>
  <si>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</si>
  <si>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</si>
  <si>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</si>
  <si>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</si>
  <si>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</si>
  <si>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</si>
  <si>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</si>
  <si>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</si>
  <si>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</si>
  <si>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</si>
  <si>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</si>
  <si>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</si>
  <si>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</si>
  <si>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</si>
  <si>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</si>
  <si>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</si>
  <si>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</si>
  <si>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</si>
  <si>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</si>
  <si>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</si>
  <si>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</si>
  <si>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</si>
  <si>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</si>
  <si>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</si>
  <si>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</si>
  <si>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</si>
  <si>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</si>
  <si>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</si>
  <si>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</si>
  <si>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</si>
  <si>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</si>
  <si>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</si>
  <si>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</si>
  <si>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</si>
  <si>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</si>
  <si>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</si>
  <si>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</si>
  <si>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</si>
  <si>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</si>
  <si>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</si>
  <si>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</si>
  <si>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</si>
  <si>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</si>
  <si>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</si>
  <si>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</si>
  <si>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</si>
  <si>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</si>
  <si>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</si>
  <si>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</si>
  <si>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</si>
  <si>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</si>
  <si>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</si>
  <si>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</si>
  <si>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</si>
  <si>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</si>
  <si>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</si>
  <si>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</si>
  <si>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</si>
  <si>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</si>
  <si>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</si>
  <si>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</si>
  <si>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</si>
  <si>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</si>
  <si>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</si>
  <si>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</si>
  <si>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</si>
  <si>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</si>
  <si>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</si>
  <si>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</si>
  <si>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</si>
  <si>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</si>
  <si>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</si>
  <si>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</si>
  <si>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</si>
  <si>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</si>
  <si>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</si>
  <si>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</si>
  <si>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</si>
  <si>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</si>
  <si>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</si>
  <si>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</si>
  <si>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</si>
  <si>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</si>
  <si>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</si>
  <si>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</si>
  <si>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</si>
  <si>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</si>
  <si>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</si>
  <si>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</si>
  <si>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</si>
  <si>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</si>
  <si>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</si>
  <si>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</si>
  <si>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</si>
  <si>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</si>
  <si>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</si>
  <si>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</si>
  <si>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</si>
  <si>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</si>
  <si>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</si>
  <si>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</si>
  <si>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</si>
  <si>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</si>
  <si>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</si>
  <si>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</si>
  <si>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</si>
  <si>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</si>
  <si>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</si>
  <si>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</si>
  <si>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</si>
  <si>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</si>
  <si>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</si>
  <si>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</si>
  <si>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</si>
  <si>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</si>
  <si>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</si>
  <si>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</si>
  <si>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</si>
  <si>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</si>
  <si>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</si>
  <si>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</si>
  <si>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</si>
  <si>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</si>
  <si>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</si>
  <si>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</si>
  <si>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</si>
  <si>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</si>
  <si>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</si>
  <si>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</si>
  <si>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</si>
  <si>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</si>
  <si>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</si>
  <si>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</si>
  <si>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</si>
  <si>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</si>
  <si>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</si>
  <si>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</si>
  <si>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</si>
  <si>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</si>
  <si>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</si>
  <si>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</si>
  <si>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</si>
  <si>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</si>
  <si>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</si>
  <si>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</si>
  <si>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</si>
  <si>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</si>
  <si>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</si>
  <si>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</si>
  <si>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</si>
  <si>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</si>
  <si>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</si>
  <si>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</si>
  <si>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</si>
  <si>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</si>
  <si>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</si>
  <si>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</si>
  <si>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</si>
  <si>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</si>
  <si>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</si>
  <si>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</si>
  <si>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</si>
  <si>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</si>
  <si>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</si>
  <si>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</si>
  <si>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</si>
  <si>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</si>
  <si>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</si>
  <si>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</si>
  <si>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</si>
  <si>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</si>
  <si>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</si>
  <si>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</si>
  <si>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</si>
  <si>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</si>
  <si>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</si>
  <si>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</si>
  <si>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</si>
  <si>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</si>
  <si>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</si>
  <si>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</si>
  <si>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</si>
  <si>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</si>
  <si>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</si>
  <si>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</si>
  <si>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</si>
  <si>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</si>
  <si>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</si>
  <si>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</si>
  <si>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</si>
  <si>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</si>
  <si>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</si>
  <si>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</si>
  <si>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</si>
  <si>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</si>
  <si>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</si>
  <si>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</si>
  <si>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</si>
  <si>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</si>
  <si>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</si>
  <si>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</si>
  <si>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</si>
  <si>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</si>
  <si>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</si>
  <si>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</si>
  <si>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</si>
  <si>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</si>
  <si>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</si>
  <si>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</si>
  <si>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</si>
  <si>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</si>
  <si>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</si>
  <si>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</si>
  <si>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</si>
  <si>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</si>
  <si>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</si>
  <si>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</si>
  <si>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</si>
  <si>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</si>
  <si>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</si>
  <si>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</si>
  <si>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</si>
  <si>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</si>
  <si>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</si>
  <si>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</si>
  <si>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</si>
  <si>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</si>
  <si>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</si>
  <si>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</si>
  <si>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</si>
  <si>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</si>
  <si>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</si>
  <si>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</si>
  <si>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</si>
  <si>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</si>
  <si>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</si>
  <si>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</si>
  <si>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</si>
  <si>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</si>
  <si>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</si>
  <si>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</si>
  <si>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</si>
  <si>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</si>
  <si>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</si>
  <si>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</si>
  <si>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</si>
  <si>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</si>
  <si>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</si>
  <si>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</si>
  <si>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</si>
  <si>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</si>
  <si>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</si>
  <si>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</si>
  <si>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</si>
  <si>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</si>
  <si>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</si>
  <si>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</si>
  <si>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</si>
  <si>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</si>
  <si>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</si>
  <si>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</si>
  <si>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</si>
  <si>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</si>
  <si>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</si>
  <si>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</si>
  <si>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</si>
  <si>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</si>
  <si>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</si>
  <si>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</si>
  <si>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</si>
  <si>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</si>
  <si>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</si>
  <si>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</si>
  <si>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</si>
  <si>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</si>
  <si>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</si>
  <si>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</si>
  <si>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</si>
  <si>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</si>
  <si>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</si>
  <si>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</si>
  <si>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</si>
  <si>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</si>
  <si>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</si>
  <si>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</si>
  <si>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</si>
  <si>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</si>
  <si>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</si>
  <si>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</si>
  <si>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</si>
  <si>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</si>
  <si>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</si>
  <si>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</si>
  <si>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</si>
  <si>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</si>
  <si>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</si>
  <si>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</si>
  <si>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</si>
  <si>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</si>
  <si>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</si>
  <si>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</si>
  <si>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</si>
  <si>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</si>
  <si>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</si>
  <si>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</si>
  <si>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</si>
  <si>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</si>
  <si>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</si>
  <si>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</si>
  <si>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</si>
  <si>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</si>
  <si>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</si>
  <si>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</si>
  <si>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</si>
  <si>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</si>
  <si>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</si>
  <si>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</si>
  <si>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</si>
  <si>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</si>
  <si>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</si>
  <si>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</si>
  <si>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</si>
  <si>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</si>
  <si>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</si>
  <si>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</si>
  <si>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</si>
  <si>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</si>
  <si>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</si>
  <si>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</si>
  <si>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</si>
  <si>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</si>
  <si>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</si>
  <si>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</si>
  <si>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</si>
  <si>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</si>
  <si>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</si>
  <si>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</si>
  <si>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</si>
  <si>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</si>
  <si>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</si>
  <si>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</si>
  <si>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</si>
  <si>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</si>
  <si>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</si>
  <si>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</si>
  <si>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</si>
  <si>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</si>
  <si>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</si>
  <si>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</si>
  <si>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</si>
  <si>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</si>
  <si>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</si>
  <si>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</si>
  <si>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</si>
  <si>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</si>
  <si>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</si>
  <si>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</si>
  <si>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</si>
  <si>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</si>
  <si>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</si>
  <si>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</si>
  <si>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</si>
  <si>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</si>
  <si>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</si>
  <si>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</si>
  <si>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</si>
  <si>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</si>
  <si>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</si>
  <si>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</si>
  <si>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</si>
  <si>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</si>
  <si>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</si>
  <si>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</si>
  <si>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</si>
  <si>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</si>
  <si>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</si>
  <si>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</si>
  <si>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</si>
  <si>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</si>
  <si>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</si>
  <si>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</si>
  <si>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</si>
  <si>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</si>
  <si>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</si>
  <si>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</si>
  <si>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</si>
  <si>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</si>
  <si>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</si>
  <si>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</si>
  <si>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</si>
  <si>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</si>
  <si>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</si>
  <si>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</si>
  <si>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</si>
  <si>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</si>
  <si>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</si>
  <si>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</si>
  <si>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</si>
  <si>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</si>
  <si>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</si>
  <si>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</si>
  <si>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</si>
  <si>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</si>
  <si>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</si>
  <si>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</si>
  <si>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</si>
  <si>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</si>
  <si>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</si>
  <si>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</si>
  <si>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</si>
  <si>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</si>
  <si>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</si>
  <si>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</si>
  <si>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</si>
  <si>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</si>
  <si>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</si>
  <si>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</si>
  <si>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</si>
  <si>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</si>
  <si>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</si>
  <si>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</si>
  <si>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</si>
  <si>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</si>
  <si>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</si>
  <si>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</si>
  <si>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</si>
  <si>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</si>
  <si>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</si>
  <si>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</si>
  <si>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</si>
  <si>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</si>
  <si>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</si>
  <si>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</si>
  <si>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</si>
  <si>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</si>
  <si>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</si>
  <si>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</si>
  <si>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</si>
  <si>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</si>
  <si>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</si>
  <si>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</si>
  <si>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</si>
  <si>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</si>
  <si>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</si>
  <si>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</si>
  <si>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</si>
  <si>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</si>
  <si>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</si>
  <si>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</si>
  <si>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</si>
  <si>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</si>
  <si>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</si>
  <si>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</si>
  <si>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</si>
  <si>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</si>
  <si>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</si>
  <si>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</si>
  <si>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</si>
  <si>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</si>
  <si>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</si>
  <si>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</si>
  <si>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</si>
  <si>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</si>
  <si>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</si>
  <si>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</si>
  <si>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</si>
  <si>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</si>
  <si>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</si>
  <si>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</si>
  <si>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</si>
  <si>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</si>
  <si>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</si>
  <si>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</si>
  <si>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</si>
  <si>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</si>
  <si>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</si>
  <si>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</si>
  <si>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</si>
  <si>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</si>
  <si>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</si>
  <si>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</si>
  <si>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</si>
  <si>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</si>
  <si>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</si>
  <si>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</si>
  <si>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</si>
  <si>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</si>
  <si>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</si>
  <si>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</si>
  <si>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</si>
  <si>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</si>
  <si>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</si>
  <si>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</si>
  <si>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</si>
  <si>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</si>
  <si>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</si>
  <si>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</si>
  <si>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</si>
  <si>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</si>
  <si>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</si>
  <si>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</si>
  <si>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</si>
  <si>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</si>
  <si>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</si>
  <si>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</si>
  <si>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</si>
  <si>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</si>
  <si>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</si>
  <si>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</si>
  <si>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</si>
  <si>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</si>
  <si>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</si>
  <si>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</si>
  <si>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</si>
  <si>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</si>
  <si>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</si>
  <si>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</si>
  <si>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</si>
  <si>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</si>
  <si>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</si>
  <si>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</si>
  <si>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</si>
  <si>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</si>
  <si>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</si>
  <si>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</si>
  <si>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</si>
  <si>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</si>
  <si>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</si>
  <si>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</si>
  <si>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</si>
  <si>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</si>
  <si>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</si>
  <si>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</si>
  <si>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</si>
  <si>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</si>
  <si>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</si>
  <si>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</si>
  <si>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</si>
  <si>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</si>
  <si>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</si>
  <si>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</si>
  <si>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</si>
  <si>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</si>
  <si>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</si>
  <si>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</si>
  <si>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</si>
  <si>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</si>
  <si>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</si>
  <si>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</si>
  <si>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</si>
  <si>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</si>
  <si>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</si>
  <si>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</si>
  <si>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</si>
  <si>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</si>
  <si>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</si>
  <si>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</si>
  <si>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</si>
  <si>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</si>
  <si>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</si>
  <si>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</si>
  <si>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</si>
  <si>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</si>
  <si>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</si>
  <si>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</si>
  <si>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</si>
  <si>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</si>
  <si>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</si>
  <si>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</si>
  <si>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</si>
  <si>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</si>
  <si>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</si>
  <si>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</si>
  <si>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</si>
  <si>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</si>
  <si>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</si>
  <si>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</si>
  <si>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</si>
  <si>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</si>
  <si>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</si>
  <si>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</si>
  <si>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</si>
  <si>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</si>
  <si>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</si>
  <si>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</si>
  <si>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</si>
  <si>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</si>
  <si>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</si>
  <si>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</si>
  <si>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</si>
  <si>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</si>
  <si>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</si>
  <si>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</si>
  <si>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</si>
  <si>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</si>
  <si>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</si>
  <si>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</si>
  <si>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</si>
  <si>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</si>
  <si>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</si>
  <si>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</si>
  <si>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</si>
  <si>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</si>
  <si>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</si>
  <si>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</si>
  <si>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</si>
  <si>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</si>
  <si>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</si>
  <si>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</si>
  <si>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</si>
  <si>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</si>
  <si>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</si>
  <si>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</si>
  <si>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</si>
  <si>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</si>
  <si>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</si>
  <si>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</si>
  <si>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</si>
  <si>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</si>
  <si>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</si>
  <si>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</si>
  <si>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</si>
  <si>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</si>
  <si>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</si>
  <si>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</si>
  <si>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</si>
  <si>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</si>
  <si>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</si>
  <si>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</si>
  <si>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</si>
  <si>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</si>
  <si>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</si>
  <si>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</si>
  <si>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</si>
  <si>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</si>
  <si>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</si>
  <si>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</si>
  <si>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</si>
  <si>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</si>
  <si>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</si>
  <si>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</si>
  <si>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</si>
  <si>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</si>
  <si>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</si>
  <si>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</si>
  <si>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</si>
  <si>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</si>
  <si>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</si>
  <si>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</si>
  <si>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</si>
  <si>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</si>
  <si>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</si>
  <si>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</si>
  <si>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</si>
  <si>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</si>
  <si>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</si>
  <si>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</si>
  <si>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</si>
  <si>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</si>
  <si>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</si>
  <si>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</si>
  <si>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</si>
  <si>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</si>
  <si>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</si>
  <si>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</si>
  <si>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</si>
  <si>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</si>
  <si>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</si>
  <si>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</si>
  <si>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</si>
  <si>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</si>
  <si>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</si>
  <si>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</si>
  <si>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</si>
  <si>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</si>
  <si>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</si>
  <si>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</si>
  <si>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</si>
  <si>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</si>
  <si>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</si>
  <si>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</si>
  <si>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</si>
  <si>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</si>
  <si>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</si>
  <si>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</si>
  <si>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</si>
  <si>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</si>
  <si>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</si>
  <si>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</si>
  <si>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</si>
  <si>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</si>
  <si>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</si>
  <si>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</si>
  <si>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</si>
  <si>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</si>
  <si>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</si>
  <si>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</si>
  <si>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</si>
  <si>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</si>
  <si>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</si>
  <si>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</si>
  <si>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</si>
  <si>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</si>
  <si>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</si>
  <si>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</si>
  <si>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</si>
  <si>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</si>
  <si>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</si>
  <si>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</si>
  <si>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</si>
  <si>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</si>
  <si>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</si>
  <si>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</si>
  <si>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</si>
  <si>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</si>
  <si>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</si>
  <si>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</si>
  <si>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</si>
  <si>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</si>
  <si>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</si>
  <si>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</si>
  <si>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</si>
  <si>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</si>
  <si>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</si>
  <si>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</si>
  <si>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</si>
  <si>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</si>
  <si>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</si>
  <si>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</si>
  <si>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</si>
  <si>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</si>
  <si>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</si>
  <si>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</si>
  <si>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</si>
  <si>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</si>
  <si>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</si>
  <si>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</si>
  <si>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</si>
  <si>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</si>
  <si>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</si>
  <si>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</si>
  <si>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</si>
  <si>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</si>
  <si>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</si>
  <si>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</si>
  <si>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</si>
  <si>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</si>
  <si>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</si>
  <si>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</si>
  <si>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</si>
  <si>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</si>
  <si>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</si>
  <si>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</si>
  <si>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</si>
  <si>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</si>
  <si>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</si>
  <si>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</si>
  <si>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</si>
  <si>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</si>
  <si>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</si>
  <si>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</si>
  <si>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</si>
  <si>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</si>
  <si>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</si>
  <si>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</si>
  <si>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</si>
  <si>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</si>
  <si>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</si>
  <si>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</si>
  <si>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</si>
  <si>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</si>
  <si>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</si>
  <si>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</si>
  <si>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</si>
  <si>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</si>
  <si>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</si>
  <si>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</si>
  <si>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</si>
  <si>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</si>
  <si>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</si>
  <si>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</si>
  <si>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</si>
  <si>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</si>
  <si>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</si>
  <si>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</si>
  <si>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</si>
  <si>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</si>
  <si>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</si>
  <si>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</si>
  <si>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</si>
  <si>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</si>
  <si>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</si>
  <si>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</si>
  <si>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</si>
  <si>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</si>
  <si>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</si>
  <si>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</si>
  <si>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</si>
  <si>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</si>
  <si>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</si>
  <si>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</si>
  <si>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</si>
  <si>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</si>
  <si>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</si>
  <si>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</si>
  <si>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</si>
  <si>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</si>
  <si>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</si>
  <si>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</si>
  <si>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</si>
  <si>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</si>
  <si>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</si>
  <si>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</si>
  <si>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</si>
  <si>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</si>
  <si>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</si>
  <si>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</si>
  <si>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</si>
  <si>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</si>
  <si>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</si>
  <si>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</si>
  <si>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</si>
  <si>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</si>
  <si>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</si>
  <si>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</si>
  <si>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</si>
  <si>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</si>
  <si>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</si>
  <si>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</si>
  <si>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</si>
  <si>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</si>
  <si>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</si>
  <si>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</si>
  <si>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</si>
  <si>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</si>
  <si>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</si>
  <si>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</si>
  <si>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</si>
  <si>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</si>
  <si>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</si>
  <si>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</si>
  <si>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</si>
  <si>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</si>
  <si>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</si>
  <si>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</si>
  <si>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</si>
  <si>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</si>
  <si>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</si>
  <si>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</si>
  <si>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</si>
  <si>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</si>
  <si>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</si>
  <si>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</si>
  <si>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</si>
  <si>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</si>
  <si>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</si>
  <si>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</si>
  <si>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</si>
  <si>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</si>
  <si>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</si>
  <si>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</si>
  <si>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</si>
  <si>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</si>
  <si>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</si>
  <si>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</si>
  <si>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</si>
  <si>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</si>
  <si>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</si>
  <si>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</si>
  <si>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</si>
  <si>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</si>
  <si>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</si>
  <si>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</si>
  <si>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</si>
  <si>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</si>
  <si>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</si>
  <si>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</si>
  <si>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</si>
  <si>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</si>
  <si>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</si>
  <si>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</si>
  <si>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</si>
  <si>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</si>
  <si>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</si>
  <si>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</si>
  <si>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</si>
  <si>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</si>
  <si>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</si>
  <si>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</si>
  <si>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</si>
  <si>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</si>
  <si>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</si>
  <si>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</si>
  <si>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</si>
  <si>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</si>
  <si>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</si>
  <si>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</si>
  <si>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</si>
  <si>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</si>
  <si>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</si>
  <si>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</si>
  <si>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</si>
  <si>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</si>
  <si>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</si>
  <si>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</si>
  <si>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</si>
  <si>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</si>
  <si>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</si>
  <si>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</si>
  <si>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</si>
  <si>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</si>
  <si>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</si>
  <si>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</si>
  <si>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</si>
  <si>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</si>
  <si>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</si>
  <si>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</si>
  <si>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</si>
  <si>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</si>
  <si>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</si>
  <si>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</si>
  <si>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</si>
  <si>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</si>
  <si>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</si>
  <si>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</si>
  <si>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</si>
  <si>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</si>
  <si>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</si>
  <si>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</si>
  <si>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</si>
  <si>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</si>
  <si>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</si>
  <si>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</si>
  <si>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</si>
  <si>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</si>
  <si>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</si>
  <si>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</si>
  <si>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</si>
  <si>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</si>
  <si>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</si>
  <si>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</si>
  <si>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</si>
  <si>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</si>
  <si>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</si>
  <si>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</si>
  <si>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</si>
  <si>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</si>
  <si>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</si>
  <si>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</si>
  <si>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</si>
  <si>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</si>
  <si>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</si>
  <si>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</si>
  <si>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</si>
  <si>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</si>
  <si>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</si>
  <si>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</si>
  <si>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</si>
  <si>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</si>
  <si>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</si>
  <si>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</si>
  <si>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</si>
  <si>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</si>
  <si>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</si>
  <si>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</si>
  <si>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</si>
  <si>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</si>
  <si>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</si>
  <si>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</si>
  <si>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</si>
  <si>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</si>
  <si>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</si>
  <si>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</si>
  <si>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</si>
  <si>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</si>
  <si>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</si>
  <si>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</si>
  <si>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</si>
  <si>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</si>
  <si>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</si>
  <si>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</si>
  <si>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</si>
  <si>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</si>
  <si>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</si>
  <si>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</si>
  <si>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</si>
  <si>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</si>
  <si>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</si>
  <si>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</si>
  <si>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</si>
  <si>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</si>
  <si>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</si>
  <si>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</si>
  <si>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</si>
  <si>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</si>
  <si>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</si>
  <si>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</si>
  <si>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</si>
  <si>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</si>
  <si>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</si>
  <si>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</si>
  <si>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</si>
  <si>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</si>
  <si>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</si>
  <si>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</si>
  <si>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</si>
  <si>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</si>
  <si>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</si>
  <si>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</si>
  <si>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</si>
  <si>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</si>
  <si>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</si>
  <si>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</si>
  <si>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</si>
  <si>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</si>
  <si>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</si>
  <si>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</si>
  <si>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</si>
  <si>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</si>
  <si>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</si>
  <si>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</si>
  <si>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</si>
  <si>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</si>
  <si>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</si>
  <si>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</si>
  <si>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</si>
  <si>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</si>
  <si>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</si>
  <si>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</si>
  <si>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</si>
  <si>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</si>
  <si>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</si>
  <si>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</si>
  <si>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</si>
  <si>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</si>
  <si>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</si>
  <si>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</si>
  <si>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</si>
  <si>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</si>
  <si>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</si>
  <si>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</si>
  <si>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</si>
  <si>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</si>
  <si>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</si>
  <si>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</si>
  <si>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</si>
  <si>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</si>
  <si>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</si>
  <si>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</si>
  <si>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</si>
  <si>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</si>
  <si>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</si>
  <si>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</si>
  <si>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</si>
  <si>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</si>
  <si>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</si>
  <si>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</si>
  <si>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</si>
  <si>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</si>
  <si>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</si>
  <si>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</si>
  <si>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</si>
  <si>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</si>
  <si>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</si>
  <si>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</si>
  <si>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</si>
  <si>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</si>
  <si>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</si>
  <si>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</si>
  <si>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</si>
  <si>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</si>
  <si>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</si>
  <si>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</si>
  <si>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</si>
  <si>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</si>
  <si>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</si>
  <si>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</si>
  <si>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</si>
  <si>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</si>
  <si>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</si>
  <si>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</si>
  <si>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</si>
  <si>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</si>
  <si>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</si>
  <si>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</si>
  <si>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</si>
  <si>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</si>
  <si>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</si>
  <si>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</si>
  <si>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</si>
  <si>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</si>
  <si>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</si>
  <si>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</si>
  <si>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</si>
  <si>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</si>
  <si>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</si>
  <si>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</si>
  <si>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</si>
  <si>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</si>
  <si>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</si>
  <si>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</si>
  <si>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</si>
  <si>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</si>
  <si>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</si>
  <si>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</si>
  <si>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</si>
  <si>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</si>
  <si>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</si>
  <si>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</si>
  <si>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</si>
  <si>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</si>
  <si>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</si>
  <si>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</si>
  <si>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</si>
  <si>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</si>
  <si>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</si>
  <si>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</si>
  <si>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</si>
  <si>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</si>
  <si>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</si>
  <si>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</si>
  <si>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</si>
  <si>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</si>
  <si>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</si>
  <si>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</si>
  <si>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</si>
  <si>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</si>
  <si>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</si>
  <si>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</si>
  <si>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</si>
  <si>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</si>
  <si>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</si>
  <si>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</si>
  <si>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</si>
  <si>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</si>
  <si>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</si>
  <si>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</si>
  <si>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</si>
  <si>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</si>
  <si>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</si>
  <si>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</si>
  <si>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</si>
  <si>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</si>
  <si>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</si>
  <si>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</si>
  <si>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</si>
  <si>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</si>
  <si>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</si>
  <si>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</si>
  <si>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</si>
  <si>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</si>
  <si>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</si>
  <si>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</si>
  <si>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</si>
  <si>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</si>
  <si>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</si>
  <si>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</si>
  <si>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</si>
  <si>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</si>
  <si>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</si>
  <si>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</si>
  <si>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</si>
  <si>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</si>
  <si>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</si>
  <si>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</si>
  <si>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</si>
  <si>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</si>
  <si>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</si>
  <si>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</si>
  <si>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</si>
  <si>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</si>
  <si>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</si>
  <si>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</si>
  <si>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</si>
  <si>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</si>
  <si>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</si>
  <si>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</si>
  <si>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</si>
  <si>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</si>
  <si>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</si>
  <si>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</si>
  <si>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</si>
  <si>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</si>
  <si>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</si>
  <si>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</si>
  <si>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</si>
  <si>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</si>
  <si>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</si>
  <si>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</si>
  <si>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</si>
  <si>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</si>
  <si>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</si>
  <si>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</si>
  <si>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</si>
  <si>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</si>
  <si>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</si>
  <si>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</si>
  <si>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</si>
  <si>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</si>
  <si>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</si>
  <si>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</si>
  <si>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</si>
  <si>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</si>
  <si>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</si>
  <si>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</si>
  <si>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</si>
  <si>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</si>
  <si>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</si>
  <si>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</si>
  <si>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</si>
  <si>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</si>
  <si>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</si>
  <si>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</si>
  <si>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</si>
  <si>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</si>
  <si>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</si>
  <si>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</si>
  <si>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</si>
  <si>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</si>
  <si>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</si>
  <si>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</si>
  <si>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</si>
  <si>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</si>
  <si>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</si>
  <si>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</si>
  <si>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</si>
  <si>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</si>
  <si>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</si>
  <si>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</si>
  <si>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</si>
  <si>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</si>
  <si>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</si>
  <si>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</si>
  <si>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</si>
  <si>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</si>
  <si>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</si>
  <si>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</si>
  <si>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</si>
  <si>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</si>
  <si>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</si>
  <si>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</si>
  <si>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</si>
  <si>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</si>
  <si>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</si>
  <si>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</si>
  <si>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</si>
  <si>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</si>
  <si>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</si>
  <si>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</si>
  <si>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</si>
  <si>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</si>
  <si>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</si>
  <si>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</si>
  <si>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</si>
  <si>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</si>
  <si>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</si>
  <si>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</si>
  <si>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</si>
  <si>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</si>
  <si>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</si>
  <si>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</si>
  <si>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</si>
  <si>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</si>
  <si>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</si>
  <si>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</si>
  <si>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</si>
  <si>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</si>
  <si>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</si>
  <si>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</si>
  <si>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</si>
  <si>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</si>
  <si>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</si>
  <si>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</si>
  <si>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</si>
  <si>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</si>
  <si>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</si>
  <si>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</si>
  <si>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</si>
  <si>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</si>
  <si>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</si>
  <si>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</si>
  <si>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</si>
  <si>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</si>
  <si>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</si>
  <si>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</si>
  <si>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</si>
  <si>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</si>
  <si>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</si>
  <si>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</si>
  <si>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</si>
  <si>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</si>
  <si>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</si>
  <si>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</si>
  <si>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</si>
  <si>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</si>
  <si>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</si>
  <si>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</si>
  <si>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</si>
  <si>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</si>
  <si>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</si>
  <si>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</si>
  <si>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</si>
  <si>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</si>
  <si>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</si>
  <si>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</si>
  <si>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</si>
  <si>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</si>
  <si>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</si>
  <si>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</si>
  <si>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</si>
  <si>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</si>
  <si>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</si>
  <si>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</si>
  <si>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</si>
  <si>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</si>
  <si>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</si>
  <si>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</si>
  <si>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</si>
  <si>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</si>
  <si>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</si>
  <si>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</si>
  <si>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</si>
  <si>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</si>
  <si>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</si>
  <si>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</si>
  <si>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</si>
  <si>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</si>
  <si>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</si>
  <si>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</si>
  <si>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</si>
  <si>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</si>
  <si>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</si>
  <si>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</si>
  <si>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</si>
  <si>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</si>
  <si>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</si>
  <si>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</si>
  <si>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</si>
  <si>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</si>
  <si>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</si>
  <si>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</si>
  <si>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</si>
  <si>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</si>
  <si>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</si>
  <si>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</si>
  <si>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</si>
  <si>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</si>
  <si>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</si>
  <si>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</si>
  <si>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</si>
  <si>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</si>
  <si>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</si>
  <si>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</si>
  <si>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</si>
  <si>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</si>
  <si>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</si>
  <si>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</si>
  <si>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</si>
  <si>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</si>
  <si>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</si>
  <si>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</si>
  <si>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</si>
  <si>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</si>
  <si>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</si>
  <si>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</si>
  <si>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</si>
  <si>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</si>
  <si>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</si>
  <si>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</si>
  <si>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</si>
  <si>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</si>
  <si>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</si>
  <si>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</si>
  <si>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</si>
  <si>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</si>
  <si>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</si>
  <si>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</si>
  <si>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</si>
  <si>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</si>
  <si>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</si>
  <si>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</si>
  <si>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</si>
  <si>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</si>
  <si>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</si>
  <si>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</si>
  <si>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</si>
  <si>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</si>
  <si>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</si>
  <si>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</si>
  <si>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</si>
  <si>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</si>
  <si>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</si>
  <si>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</si>
  <si>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</si>
  <si>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</si>
  <si>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</si>
  <si>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</si>
  <si>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</si>
  <si>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</si>
  <si>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</si>
  <si>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</si>
  <si>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</si>
  <si>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</si>
  <si>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</si>
  <si>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</si>
  <si>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</si>
  <si>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</si>
  <si>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</si>
  <si>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</si>
  <si>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</si>
  <si>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</si>
  <si>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</si>
  <si>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</si>
  <si>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</si>
  <si>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</si>
  <si>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</si>
  <si>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</si>
  <si>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</si>
  <si>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</si>
  <si>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</si>
  <si>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</si>
  <si>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</si>
  <si>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</si>
  <si>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</si>
  <si>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</si>
  <si>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</si>
  <si>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</si>
  <si>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</si>
  <si>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</si>
  <si>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</si>
  <si>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</si>
  <si>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</si>
  <si>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</si>
  <si>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</si>
  <si>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</si>
  <si>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</si>
  <si>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</si>
  <si>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</si>
  <si>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</si>
  <si>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</si>
  <si>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</si>
  <si>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</si>
  <si>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</si>
  <si>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</si>
  <si>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</si>
  <si>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</si>
  <si>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</si>
  <si>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</si>
  <si>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</si>
  <si>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</si>
  <si>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</si>
  <si>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</si>
  <si>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</si>
  <si>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</si>
  <si>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</si>
  <si>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</si>
  <si>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</si>
  <si>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</si>
  <si>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</si>
  <si>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</si>
  <si>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</si>
  <si>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</si>
  <si>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</si>
  <si>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</si>
  <si>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</si>
  <si>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</si>
  <si>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</si>
  <si>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</si>
  <si>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</si>
  <si>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</si>
  <si>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</si>
  <si>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</si>
  <si>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</si>
  <si>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</si>
  <si>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</si>
  <si>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</si>
  <si>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</si>
  <si>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</si>
  <si>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</si>
  <si>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</si>
  <si>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</si>
  <si>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</si>
  <si>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</si>
  <si>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</si>
  <si>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</si>
  <si>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</si>
  <si>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</si>
  <si>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</si>
  <si>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</si>
  <si>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</si>
  <si>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</si>
  <si>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</si>
  <si>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</si>
  <si>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</si>
  <si>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</si>
  <si>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</si>
  <si>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</si>
  <si>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</si>
  <si>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</si>
  <si>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</si>
  <si>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</si>
  <si>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</si>
  <si>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</si>
  <si>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</si>
  <si>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</si>
  <si>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</si>
  <si>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</si>
  <si>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</si>
  <si>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</si>
  <si>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</si>
  <si>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</si>
  <si>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</si>
  <si>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</si>
  <si>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</si>
  <si>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</si>
  <si>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</si>
  <si>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</si>
  <si>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</si>
  <si>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</si>
  <si>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</si>
  <si>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</si>
  <si>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</si>
  <si>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</si>
  <si>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</si>
  <si>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</si>
  <si>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</si>
  <si>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</si>
  <si>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</si>
  <si>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</si>
  <si>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</si>
  <si>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</si>
  <si>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</si>
  <si>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</si>
  <si>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</si>
  <si>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</si>
  <si>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</si>
  <si>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</si>
  <si>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</si>
  <si>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</si>
  <si>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</si>
  <si>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</si>
  <si>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</si>
  <si>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</si>
  <si>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</si>
  <si>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</si>
  <si>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</si>
  <si>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</si>
  <si>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</si>
  <si>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</si>
  <si>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</si>
  <si>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</si>
  <si>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</si>
  <si>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</si>
  <si>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</si>
  <si>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</si>
  <si>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</si>
  <si>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</si>
  <si>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</si>
  <si>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</si>
  <si>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</si>
  <si>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</si>
  <si>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</si>
  <si>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</si>
  <si>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</si>
  <si>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</si>
  <si>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</si>
  <si>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</si>
  <si>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</si>
  <si>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</si>
  <si>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</si>
  <si>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</si>
  <si>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</si>
  <si>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</si>
  <si>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</si>
  <si>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</si>
  <si>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</si>
  <si>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</si>
  <si>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</si>
  <si>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</si>
  <si>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</si>
  <si>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</si>
  <si>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</si>
  <si>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</si>
  <si>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</si>
  <si>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</si>
  <si>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</si>
  <si>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</si>
  <si>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</si>
  <si>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</si>
  <si>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</si>
  <si>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</si>
  <si>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</si>
  <si>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</si>
  <si>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</si>
  <si>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</si>
  <si>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</si>
  <si>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</si>
  <si>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</si>
  <si>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</si>
  <si>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</si>
  <si>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</si>
  <si>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</si>
  <si>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</si>
  <si>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</si>
  <si>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</si>
  <si>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</si>
  <si>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</si>
  <si>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</si>
  <si>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</si>
  <si>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</si>
  <si>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</si>
  <si>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</si>
  <si>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</si>
  <si>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</si>
  <si>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</si>
  <si>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</si>
  <si>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</si>
  <si>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</si>
  <si>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</si>
  <si>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</si>
  <si>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</si>
  <si>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</si>
  <si>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</si>
  <si>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</si>
  <si>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</si>
  <si>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</si>
  <si>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</si>
  <si>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</si>
  <si>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</si>
  <si>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</si>
  <si>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</si>
  <si>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</si>
  <si>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</si>
  <si>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</si>
  <si>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</si>
  <si>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</si>
  <si>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</si>
  <si>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</si>
  <si>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</si>
  <si>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</si>
  <si>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</si>
  <si>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</si>
  <si>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</si>
  <si>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</si>
  <si>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</si>
  <si>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</si>
  <si>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</si>
  <si>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</si>
  <si>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</si>
  <si>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</si>
  <si>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</si>
  <si>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</si>
  <si>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</si>
  <si>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</si>
  <si>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</si>
  <si>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</si>
  <si>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</si>
  <si>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</si>
  <si>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</si>
  <si>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</si>
  <si>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</si>
  <si>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</si>
  <si>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</si>
  <si>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</si>
  <si>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</si>
  <si>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</si>
  <si>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</si>
  <si>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</si>
  <si>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</si>
  <si>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</si>
  <si>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</si>
  <si>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</si>
  <si>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</si>
  <si>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</si>
  <si>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</si>
  <si>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</si>
  <si>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</si>
  <si>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</si>
  <si>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</si>
  <si>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</si>
  <si>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</si>
  <si>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</si>
  <si>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</si>
  <si>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</si>
  <si>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</si>
  <si>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</si>
  <si>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</si>
  <si>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</si>
  <si>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</si>
  <si>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</si>
  <si>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</si>
  <si>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</si>
  <si>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</si>
  <si>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</si>
  <si>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</si>
  <si>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</si>
  <si>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</si>
  <si>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</si>
  <si>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</si>
  <si>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</si>
  <si>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</si>
  <si>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</si>
  <si>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</si>
  <si>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</si>
  <si>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</si>
  <si>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</si>
  <si>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</si>
  <si>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</si>
  <si>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</si>
  <si>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</si>
  <si>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</si>
  <si>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</si>
  <si>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</si>
  <si>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</si>
  <si>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</si>
  <si>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</si>
  <si>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</si>
  <si>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</si>
  <si>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</si>
  <si>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</si>
  <si>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</si>
  <si>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</si>
  <si>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</si>
  <si>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</si>
  <si>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</si>
  <si>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</si>
  <si>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</si>
  <si>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</si>
  <si>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</si>
  <si>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</si>
  <si>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</si>
  <si>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</si>
  <si>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</si>
  <si>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</si>
  <si>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</si>
  <si>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</si>
  <si>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</si>
  <si>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</si>
  <si>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</si>
  <si>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</si>
  <si>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</si>
  <si>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</si>
  <si>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</si>
  <si>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</si>
  <si>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</si>
  <si>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</si>
  <si>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</si>
  <si>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</si>
  <si>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</si>
  <si>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</si>
  <si>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</si>
  <si>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</si>
  <si>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</si>
  <si>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</si>
  <si>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</si>
  <si>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</si>
  <si>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</si>
  <si>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</si>
  <si>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</si>
  <si>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</si>
  <si>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</si>
  <si>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</si>
  <si>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</si>
  <si>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</si>
  <si>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</si>
  <si>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</si>
  <si>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</si>
  <si>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</si>
  <si>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</si>
  <si>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</si>
  <si>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</si>
  <si>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</si>
  <si>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</si>
  <si>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</si>
  <si>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</si>
  <si>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</si>
  <si>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</si>
  <si>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</si>
  <si>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</si>
  <si>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</si>
  <si>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</si>
  <si>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</si>
  <si>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</si>
  <si>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</si>
  <si>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</si>
  <si>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</si>
  <si>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</si>
  <si>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</si>
  <si>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</si>
  <si>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</si>
  <si>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</si>
  <si>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</si>
  <si>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</si>
  <si>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</si>
  <si>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</si>
  <si>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</si>
  <si>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</si>
  <si>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</si>
  <si>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</si>
  <si>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</si>
  <si>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</si>
  <si>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</si>
  <si>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</si>
  <si>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</si>
  <si>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</si>
  <si>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</si>
  <si>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</si>
  <si>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</si>
  <si>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</si>
  <si>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</si>
  <si>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</si>
  <si>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</si>
  <si>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</si>
  <si>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</si>
  <si>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</si>
  <si>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</si>
  <si>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</si>
  <si>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</si>
  <si>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</si>
  <si>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</si>
  <si>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</si>
  <si>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</si>
  <si>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</si>
  <si>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</si>
  <si>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</si>
  <si>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</si>
  <si>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</si>
  <si>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</si>
  <si>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</si>
  <si>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</si>
  <si>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</si>
  <si>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</si>
  <si>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</si>
  <si>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</si>
  <si>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</si>
  <si>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</si>
  <si>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</si>
  <si>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</si>
  <si>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</si>
  <si>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</si>
  <si>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</si>
  <si>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</si>
  <si>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</si>
  <si>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</si>
  <si>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</si>
  <si>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</si>
  <si>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</si>
  <si>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</si>
  <si>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</si>
  <si>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</si>
  <si>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</si>
  <si>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</si>
  <si>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</si>
  <si>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</si>
  <si>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</si>
  <si>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</si>
  <si>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</si>
  <si>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</si>
  <si>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</si>
  <si>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</si>
  <si>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</si>
  <si>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</si>
  <si>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</si>
  <si>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</si>
  <si>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</si>
  <si>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</si>
  <si>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</si>
  <si>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</si>
  <si>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</si>
  <si>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</si>
  <si>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</si>
  <si>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</si>
  <si>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</si>
  <si>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</si>
  <si>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</si>
  <si>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</si>
  <si>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</si>
  <si>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</si>
  <si>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</si>
  <si>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</si>
  <si>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</si>
  <si>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</si>
  <si>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</si>
  <si>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</si>
  <si>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</si>
  <si>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</si>
  <si>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</si>
  <si>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</si>
  <si>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</si>
  <si>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</si>
  <si>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</si>
  <si>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</si>
  <si>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</si>
  <si>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</si>
  <si>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</si>
  <si>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</si>
  <si>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</si>
  <si>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</si>
  <si>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</si>
  <si>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</si>
  <si>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</si>
  <si>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</si>
  <si>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</si>
  <si>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</si>
  <si>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</si>
  <si>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</si>
  <si>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</si>
  <si>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</si>
  <si>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</si>
  <si>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</si>
  <si>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</si>
  <si>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</si>
  <si>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</si>
  <si>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</si>
  <si>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</si>
  <si>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</si>
  <si>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</si>
  <si>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</si>
  <si>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</si>
  <si>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</si>
  <si>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</si>
  <si>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</si>
  <si>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</si>
  <si>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</si>
  <si>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</si>
  <si>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</si>
  <si>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</si>
  <si>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</si>
  <si>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</si>
  <si>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</si>
  <si>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</si>
  <si>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</si>
  <si>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</si>
  <si>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</si>
  <si>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</si>
  <si>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</si>
  <si>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</si>
  <si>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</si>
  <si>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</si>
  <si>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</si>
  <si>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</si>
  <si>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</si>
  <si>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</si>
  <si>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</si>
  <si>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</si>
  <si>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</si>
  <si>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</si>
  <si>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</si>
  <si>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</si>
  <si>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</si>
  <si>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</si>
  <si>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</si>
  <si>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</si>
  <si>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</si>
  <si>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</si>
  <si>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</si>
  <si>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</si>
  <si>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</si>
  <si>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</si>
  <si>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</si>
  <si>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</si>
  <si>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</si>
  <si>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</si>
  <si>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</si>
  <si>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</si>
  <si>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</si>
  <si>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</si>
  <si>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</si>
  <si>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</si>
  <si>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</si>
  <si>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</si>
  <si>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</si>
  <si>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</si>
  <si>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</si>
  <si>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</si>
  <si>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</si>
  <si>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</si>
  <si>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</si>
  <si>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</si>
  <si>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</si>
  <si>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</si>
  <si>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</si>
  <si>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</si>
  <si>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</si>
  <si>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</si>
  <si>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</si>
  <si>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</si>
  <si>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</si>
  <si>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</si>
  <si>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</si>
  <si>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</si>
  <si>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</si>
  <si>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</si>
  <si>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</si>
  <si>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</si>
  <si>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</si>
  <si>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</si>
  <si>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</si>
  <si>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</si>
  <si>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</si>
  <si>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</si>
  <si>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</si>
  <si>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</si>
  <si>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</si>
  <si>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</si>
  <si>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</si>
  <si>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</si>
  <si>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</si>
  <si>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</si>
  <si>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</si>
  <si>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</si>
  <si>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</si>
  <si>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</si>
  <si>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</si>
  <si>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</si>
  <si>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</si>
  <si>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</si>
  <si>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</si>
  <si>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</si>
  <si>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</si>
  <si>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</si>
  <si>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</si>
  <si>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</si>
  <si>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</si>
  <si>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</si>
  <si>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</si>
  <si>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</si>
  <si>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</si>
  <si>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</si>
  <si>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</si>
  <si>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</si>
  <si>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</si>
  <si>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</si>
  <si>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</si>
  <si>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</si>
  <si>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</si>
  <si>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</si>
  <si>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</si>
  <si>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</si>
  <si>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</si>
  <si>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</si>
  <si>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</si>
  <si>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</si>
  <si>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</si>
  <si>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</si>
  <si>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</si>
  <si>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</si>
  <si>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</si>
  <si>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</si>
  <si>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</si>
  <si>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</si>
  <si>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</si>
  <si>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</si>
  <si>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</si>
  <si>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</si>
  <si>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</si>
  <si>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</si>
  <si>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</si>
  <si>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</si>
  <si>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</si>
  <si>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</si>
  <si>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</si>
  <si>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</si>
  <si>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</si>
  <si>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</si>
  <si>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</si>
  <si>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</si>
  <si>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</si>
  <si>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</si>
  <si>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</si>
  <si>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</si>
  <si>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</si>
  <si>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</si>
  <si>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</si>
  <si>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</si>
  <si>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</si>
  <si>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</si>
  <si>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</si>
  <si>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</si>
  <si>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</si>
  <si>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</si>
  <si>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</si>
  <si>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</si>
  <si>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</si>
  <si>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</si>
  <si>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</si>
  <si>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</si>
  <si>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</si>
  <si>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</si>
  <si>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</si>
  <si>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</si>
  <si>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</si>
  <si>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</si>
  <si>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</si>
  <si>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</si>
  <si>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</si>
  <si>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</si>
  <si>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</si>
  <si>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</si>
  <si>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</si>
  <si>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</si>
  <si>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</si>
  <si>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</si>
  <si>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</si>
  <si>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</si>
  <si>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</si>
  <si>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</si>
  <si>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</si>
  <si>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</si>
  <si>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</si>
  <si>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</si>
  <si>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</si>
  <si>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</si>
  <si>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</si>
  <si>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</si>
  <si>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</si>
  <si>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</si>
  <si>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</si>
  <si>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</si>
  <si>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</si>
  <si>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</si>
  <si>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</si>
  <si>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</si>
  <si>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</si>
  <si>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</si>
  <si>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</si>
  <si>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</si>
  <si>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</si>
  <si>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</si>
  <si>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</si>
  <si>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</si>
  <si>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</si>
  <si>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</si>
  <si>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</si>
  <si>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</si>
  <si>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</si>
  <si>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</si>
  <si>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</si>
  <si>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</si>
  <si>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</si>
  <si>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</si>
  <si>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</si>
  <si>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</si>
  <si>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</si>
  <si>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</si>
  <si>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</si>
  <si>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</si>
  <si>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</si>
  <si>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</si>
  <si>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</si>
  <si>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</si>
  <si>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</si>
  <si>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</si>
  <si>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</si>
  <si>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</si>
  <si>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</si>
  <si>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</si>
  <si>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</si>
  <si>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</si>
  <si>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</si>
  <si>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</si>
  <si>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</si>
  <si>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</si>
  <si>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</si>
  <si>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</si>
  <si>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</si>
  <si>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</si>
  <si>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</si>
  <si>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</si>
  <si>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</si>
  <si>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</si>
  <si>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</si>
  <si>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</si>
  <si>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</si>
  <si>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</si>
  <si>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</si>
  <si>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</si>
  <si>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</si>
  <si>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</si>
  <si>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</si>
  <si>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</si>
  <si>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</si>
  <si>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</si>
  <si>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</si>
  <si>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</si>
  <si>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</si>
  <si>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</si>
  <si>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</si>
  <si>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</si>
  <si>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</si>
  <si>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</si>
  <si>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</si>
  <si>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</si>
  <si>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</si>
  <si>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</si>
  <si>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</si>
  <si>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</si>
  <si>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</si>
  <si>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</si>
  <si>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</si>
  <si>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</si>
  <si>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</si>
  <si>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</si>
  <si>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</si>
  <si>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</si>
  <si>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</si>
  <si>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</si>
  <si>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</si>
  <si>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</si>
  <si>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</si>
  <si>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</si>
  <si>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</si>
  <si>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</si>
  <si>
    <t>PCM-20251011-00001049</t>
  </si>
  <si>
    <t xml:space="preserve">team will check after abbs2161 // 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</si>
</sst>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278.60339502315037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1.0940660879641655</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0.49127673610928468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45941.551820717592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45941.551820717592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45941.551820717592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45941.551820717592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45941.551820717592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45941.551820717592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45941.551820717592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45941.551820717592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45941.551820717592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45941.551820717592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45941.551820717592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45941.551820717592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45941.551820717592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45941.551820717592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45941.551820717592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45941.551820717592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45941.551820717592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45941.551820717592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45941.551820717592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45941.551820717592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45941.551820717592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45941.551820717592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45941.551820717592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45941.551820717592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45941.551820717592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45941.551820717592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45941.551820717592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45941.551820717592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45941.551820717592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45941.551820717592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45941.551820717592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45941.551820717592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45941.551820717592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45941.551820717592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45941.551820717592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45941.551820717592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45941.551820717592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45941.551820717592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45941.551820717592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45941.551820717592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45941.551820717592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45941.551820717592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45941.551820717592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45941.551820717592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45941.551820717592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45941.551820717592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E674FC3C-4682-43FF-BA60-10674E03C66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tabSelected="1" workbookViewId="0">
      <selection activeCell="F7" sqref="F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134.82473761574511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116.55198298611504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45941.551820717592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45941.551820717592</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45941.551820717592</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45941.551820717592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45941.551820717592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45941.551820717592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45941.551820717592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45941.551820717592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45941.551820717592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45941.551820717592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45941.551820717592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45941.551820717592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45941.551820717592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45941.551820717592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45941.551820717592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45941.551820717592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45941.551820717592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45941.551820717592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45941.551820717592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45941.551820717592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45941.551820717592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45941.551820717592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45941.551820717592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45941.551820717592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45941.551820717592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45941.551820717592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45941.551820717592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45941.551820717592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45941.551820717592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45941.551820717592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45941.551820717592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45941.551820717592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45941.551820717592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45941.551820717592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45941.551820717592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45941.551820717592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45941.551820717592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45941.551820717592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45941.551820717592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45941.551820717592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45941.551820717592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45941.551820717592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45941.551820717592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45941.551820717592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45941.551820717592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45941.551820717592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45941.551820717592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45941.551820717592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45941.551820717592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45941.551820717592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45941.551820717592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45941.551820717592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45941.551820717592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45941.551820717592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45941.551820717592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45941.551820717592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45941.551820717592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45941.551820717592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45941.551820717592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45941.551820717592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45941.551820717592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45941.551820717592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45941.551820717592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45941.551820717592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45941.551820717592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45941.551820717592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45941.551820717592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45941.551820717592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45941.551820717592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45941.551820717592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45941.551820717592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45941.551820717592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45941.551820717592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45941.551820717592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45941.551820717592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45941.551820717592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45941.551820717592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45941.551820717592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45941.551820717592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45941.551820717592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45941.551820717592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45941.551820717592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45941.551820717592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45941.551820717592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45941.551820717592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45941.551820717592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45941.551820717592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45941.551820717592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45941.551820717592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45941.551820717592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45941.551820717592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45941.551820717592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45941.551820717592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45941.551820717592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45941.551820717592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45941.551820717592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45941.551820717592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45941.551820717592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45941.551820717592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45941.551820717592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45941.551820717592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45941.551820717592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45941.551820717592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45941.551820717592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45941.551820717592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45941.551820717592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45941.551820717592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45941.551820717592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45941.551820717592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45941.551820717592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45941.551820717592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45941.551820717592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45941.551820717592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45941.551820717592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45941.551820717592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45941.551820717592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45941.551820717592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45941.551820717592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45941.551820717592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45941.551820717592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45941.551820949077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45941.551820949077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45941.551820949077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45941.551820949077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45941.551820949077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45941.551820949077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45941.551820949077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45941.551820949077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45941.551820949077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45941.551820949077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45941.551820949077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45941.551820949077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45941.551820949077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45941.551820949077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45941.551820949077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45941.551820949077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45941.551820949077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45941.551820949077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45941.551820949077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45941.551820949077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45941.551820949077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45941.551820949077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45941.551820949077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45941.551820949077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45941.551820949077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45941.551820949077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45941.551820949077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45941.551820949077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45941.551820949077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45941.551820949077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45941.551820949077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45941.551820949077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45941.551820949077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45941.551820949077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45941.551820949077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45941.551820949077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45941.551820949077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45941.551820949077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45941.551820949077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45941.551820949077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45941.551820949077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45941.551820949077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45941.551820949077</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45941.551820949077</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45941.551820949077</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45941.551820949077</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1.0281597227731254E-2</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45941.551820949077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45941.551820949077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45941.551820949077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45941.551820949077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45941.551820949077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45941.551820949077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45941.551820949077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45941.551820949077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45941.551820949077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45941.551820949077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45941.551820949077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45941.551820949077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45941.551820949077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45941.551820949077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45941.551820949077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45941.551820949077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45941.551820949077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45941.551820949077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45941.551820949077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45941.551820949077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45941.551820949077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45941.551820949077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45941.551820949077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45941.551820949077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45941.551820949077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45941.551820949077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45941.551820949077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45941.551820949077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45941.551820949077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45941.551820949077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45941.551820949077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45941.551820949077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45941.551820949077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45941.551820949077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45941.551820949077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45941.551820949077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45941.551820949077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45941.551820949077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45941.551820949077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45941.551820949077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45941.551820949077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45941.551820949077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45941.551820949077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45941.551820949077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45941.551820949077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45941.551820949077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45941.551820949077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45941.551820949077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45941.551820949077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45941.551820949077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45941.551820949077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45941.551820949077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45941.551820949077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45941.551820949077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45941.551820949077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45941.551820949077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45941.551820949077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45941.551820949077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45941.551820949077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45941.551820949077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45941.551820949077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45941.551820949077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45941.551820949077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45941.551820949077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45941.551820949077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45941.551820949077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45941.551820949077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45941.551820949077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45941.551820949077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45941.551820949077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45941.551820949077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45941.551820949077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45941.551820949077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45941.551820949077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45941.551820949077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45941.551820949077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45941.551820949077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45941.551820949077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45941.551820949077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45941.551820949077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45941.551820949077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45941.551820949077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45941.551820949077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45941.551820949077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45941.551820949077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45941.551820949077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45941.551820949077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45941.551820949077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45941.551820949077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45941.551820949077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45941.551820949077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45941.551820949077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45941.551820949077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45941.551820949077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45941.551820949077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45941.551820949077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45941.551820949077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45941.551820949077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45941.551820949077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45941.551820949077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45941.551820949077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45941.551820949077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45941.551820949077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45941.551820949077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45941.551820949077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45941.551820949077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45941.551820949077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45941.551820949077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45941.551820949077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45941.551820949077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45941.551820949077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45941.551820949077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45941.551820949077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45941.551820949077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45941.551820949077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45941.551820949077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45941.551820949077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45941.551820949077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45941.551820949077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45941.551820949077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45941.551820949077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45941.551820949077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45941.551820949077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45941.551820949077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45941.551820949077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45941.551820949077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45941.551820949077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45941.551820949077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45941.551820949077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45941.551820949077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45941.551820949077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45941.551820949077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45941.551820949077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45941.551820949077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45941.551820949077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45941.551820949077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45941.551820949077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45941.551820949077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45941.551820949077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45941.551820949077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45941.551820949077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45941.551820949077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45941.551820949077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45941.551820949077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45941.551820949077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45941.551820949077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45941.551820949077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45941.551820949077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45941.551820949077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45941.551820949077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45941.551820949077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45941.551820949077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45941.551820949077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45941.551820949077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45941.551820949077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45941.551820949077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45941.551820949077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45941.551820949077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45941.551820949077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45941.551820949077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45941.551820949077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45941.551820949077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45941.551820949077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45941.551820949077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45941.551820949077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45941.551820949077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45941.551820949077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45941.551820949077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45941.551820949077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45941.551820949077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45941.551820949077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45941.551820949077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45941.551820949077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45941.551820949077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45941.551820949077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45941.551820949077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45941.551820949077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45941.551820949077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45941.551820949077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45941.551820949077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45941.551820949077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45941.551820949077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45941.551820949077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45941.551820949077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45941.551820949077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45941.551820949077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45941.551820949077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45941.551820949077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45941.551820949077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45941.551820949077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45941.551820949077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45941.551820949077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45941.551820949077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45941.551820949077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45941.551820949077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45941.551820949077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45941.551820949077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45941.551820949077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45941.551820949077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45941.551820949077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45941.551820949077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45941.551820949077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45941.551820949077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45941.551820949077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45941.551820949077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45941.551820949077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45941.551820949077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45941.551820949077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45941.551820949077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45941.551820949077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45941.551820949077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45941.551820949077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45941.551820949077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45941.551820949077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45941.551820949077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45941.551820949077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45941.551820949077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45941.551820949077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45941.551820949077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45941.551820949077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45941.551820949077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45941.551820949077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45941.551820949077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45941.551820949077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45941.551820949077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45941.551820949077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45941.551820949077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45941.551820949077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45941.551820949077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45941.551820949077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45941.551820949077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45941.551820949077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45941.551820949077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45941.551820949077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45941.551820949077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45941.551820949077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45941.551820949077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45941.551820949077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45941.551820949077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45941.551820949077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45941.551820949077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45941.551820949077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45941.551820949077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45941.551820949077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45941.551820949077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45941.551820949077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45941.551820949077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45941.551820949077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45941.551820949077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45941.551820949077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45941.551820949077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45941.551820949077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45941.551820949077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45941.551820949077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45941.551820949077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45941.551820949077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45941.551820949077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45941.551820949077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45941.551820949077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45941.551820949077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45941.551820949077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45941.551820949077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45941.551820949077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45941.551820949077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45941.551820949077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45941.551820949077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45941.551820949077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45941.551820949077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45941.551820949077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45941.551820949077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45941.551820949077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45941.551820949077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45941.551820949077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45941.551820949077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45941.551820949077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45941.551820949077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45941.551820949077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45941.551820949077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45941.551820949077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45941.551820949077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45941.551820949077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45941.551820949077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45941.551820949077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45941.551820949077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45941.551820949077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45941.551820949077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45941.551820949077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45941.551820949077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45941.551820949077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45941.551820949077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45941.551820949077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45941.551820949077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45941.551820949077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45941.551820949077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45941.551820949077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45941.551820949077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45941.551820949077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45941.551820949077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45941.551820949077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45941.551820949077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45941.551820949077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45941.551820949077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45941.551820949077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45941.551820949077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45941.551820949077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45941.551820949077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45941.551820949077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45941.551820949077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45941.551820949077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45941.551820949077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45941.551820949077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45941.551820949077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45941.551820949077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45941.551820949077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45941.551820949077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45941.551820949077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45941.551820949077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45941.551820949077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45941.551820949077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45941.551820949077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45941.551820949077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45941.551820949077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45941.551820949077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45941.551820949077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45941.551820949077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45941.551820949077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45941.551820949077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45941.551820949077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45941.551820949077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45941.551820949077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45941.551820949077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45941.551820949077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45941.551820949077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45941.551820949077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45941.551820949077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45941.551820949077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45941.551820949077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45941.551820949077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45941.551820949077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45941.551820949077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45941.551820949077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45941.551820949077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45941.551820949077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45941.551820949077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45941.551820949077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45941.551820949077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45941.551820949077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45941.551820949077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45941.551820949077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45941.551820949077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45941.551820949077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45941.551820949077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45941.551820949077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45941.551820949077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45941.551820949077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45941.551820949077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45941.551820949077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45941.551820949077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45941.551820949077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45941.551820949077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45941.551820949077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45941.551820949077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45941.551820949077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45941.551820949077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45941.551820949077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45941.551820949077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45941.551820949077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45941.551820949077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45941.551820949077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45941.551820949077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45941.551820949077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45941.551820949077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45941.551820949077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45941.551820949077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45941.551820949077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45941.551820949077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45941.551820949077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45941.551820949077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45941.551820949077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45941.551820949077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45941.551820949077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45941.551820949077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45941.551820949077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45941.551820949077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45941.551820949077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45941.551820949077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45941.551820949077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45941.551820949077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45941.551820949077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45941.551820949077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45941.551820949077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45941.551820949077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45941.551820949077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45941.551820949077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45941.551820949077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45941.551820949077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45941.551820949077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45941.551820949077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45941.551820949077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45941.551820949077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45941.551820949077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45941.551820949077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45941.551820949077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45941.551820949077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45941.551820949077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45941.551820949077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45941.551820949077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45941.551820949077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45941.551820949077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45941.551820949077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45941.551820949077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45941.551820949077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45941.551820949077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45941.551820949077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45941.551820949077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45941.551820949077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45941.551820949077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45941.551820949077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45941.551820949077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45941.551820949077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45941.551820949077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45941.551820949077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45941.551820949077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45941.551820949077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45941.551820949077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45941.551820949077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45941.551820949077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45941.551820949077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45941.551820949077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45941.551820949077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45941.551820949077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45941.551820949077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45941.551820949077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45941.551820949077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45941.551820949077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45941.551820949077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45941.551820949077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45941.551820949077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45941.551820949077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45941.551820949077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45941.551820949077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45941.551820949077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45941.551820949077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45941.551820949077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45941.551820949077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45941.551820949077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45941.551820949077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45941.551820949077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45941.551820949077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45941.551820949077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45941.551820949077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45941.551820949077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45941.551820949077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45941.551820949077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45941.551820949077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45941.551820949077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45941.551820949077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45941.551820949077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45941.551820949077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45941.551820949077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45941.551820949077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45941.551820949077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45941.551820949077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45941.551820949077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45941.551820949077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45941.551820949077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45941.551820949077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45941.551820949077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45941.551820949077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45941.551820949077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45941.551820949077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45941.551820949077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45941.551820949077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45941.551820949077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45941.551820949077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45941.551820949077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45941.551820949077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45941.551820949077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45941.551820949077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45941.551820949077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45941.551820949077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45941.551820949077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45941.551820949077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45941.551820949077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45941.551820949077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45941.551820949077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45941.551820949077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45941.551820949077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45941.551820949077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45941.551820949077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45941.551820949077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45941.551820949077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45941.551820949077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45941.551820949077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45941.551820949077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45941.551820949077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45941.551820949077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45941.551820949077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45941.551820949077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45941.551820949077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45941.551820949077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45941.551820949077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45941.551820949077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45941.551820949077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45941.551820949077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45941.551820949077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45941.551820949077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45941.551820949077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45941.551820949077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45941.551820949077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45941.551820949077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45941.551820949077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45941.551820949077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45941.551820949077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45941.551820949077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45941.551820949077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45941.551820949077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45941.551820949077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45941.551820949077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45941.551820949077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45941.551820949077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45941.551820949077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45941.551820949077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45941.551820949077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45941.551820949077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45941.551820949077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45941.551820949077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45941.551820949077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45941.551820949077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45941.551820949077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45941.551820949077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45941.551820949077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45941.551820949077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45941.551820949077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45941.551820949077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45941.551820949077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45941.551820949077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45941.551820949077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45941.551820949077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45941.551820949077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45941.551820949077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45941.551820949077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45941.551820949077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45941.551820949077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45941.551820949077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45941.551820949077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45941.551820949077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45941.551820949077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45941.551820949077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45941.551820949077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45941.551820949077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45941.551820949077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45941.551820949077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45941.551820949077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45941.551820949077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45941.551820949077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45941.551820949077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45941.551820949077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45941.551820949077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45941.551820949077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45941.551820949077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45941.551820949077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45941.551820949077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45941.551820949077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45941.551820949077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45941.551820949077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45941.551820949077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45941.551820949077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45941.551820949077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45941.551820949077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45941.551820949077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45941.551820949077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45941.551820949077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45941.551820949077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45941.551820949077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45941.551820949077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45941.551820949077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45941.551820949077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45941.551820949077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45941.551820949077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45941.551820949077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45941.551820949077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45941.551820949077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45941.551820949077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45941.551820949077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45941.551820949077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45941.551820949077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45941.551820949077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45941.551820949077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45941.551820949077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45941.551820949077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45941.551820949077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45941.551820949077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45941.551820949077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45941.551820949077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45941.551820949077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45941.551820949077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45941.551820949077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45941.551820949077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45941.551820949077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45941.551820949077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45941.551820949077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45941.551820949077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45941.551820949077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45941.551820949077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45941.551820949077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45941.551820949077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45941.551820949077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45941.551820949077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45941.551820949077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45941.551820949077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45941.551820949077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45941.551820949077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45941.551820949077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45941.551820949077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45941.551820949077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45941.551820949077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45941.551820949077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45941.551820949077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45941.551820949077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45941.551820949077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45941.551820949077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45941.551820949077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45941.551820949077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45941.551820949077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45941.551820949077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45941.551820949077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45941.551820949077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45941.551820949077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45941.551820949077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45941.551820949077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45941.551820949077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45941.551820949077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45941.551820949077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45941.551820949077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45941.551820949077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45941.551820949077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45941.551820949077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45941.551820949077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45941.551820949077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45941.551820949077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45941.551820949077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45941.551820949077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45941.551820949077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45941.551820949077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45941.551820949077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45941.551820949077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45941.551820949077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45941.551820949077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45941.551820949077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45941.551820949077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45941.551820949077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45941.551820949077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45941.551820949077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45941.551820949077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45941.551820949077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45941.551820949077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45941.551820949077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45941.551820949077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45941.551820949077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45941.551820949077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45941.551820949077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45941.551820949077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45941.551820949077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45941.551820949077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45941.551820949077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45941.551820949077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45941.551820949077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45941.551820949077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45941.551820949077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45941.551820949077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45941.551820949077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45941.551820949077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45941.551820949077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45941.551820949077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45941.551820949077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45941.551820949077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45941.551820949077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45941.551820949077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45941.551820949077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45941.551820949077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45941.551820949077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45941.551820949077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45941.551820949077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45941.551820949077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45941.551820949077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45941.551820949077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45941.551820949077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45941.551820949077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45941.551820949077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45941.551820949077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45941.551820949077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45941.551820949077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45941.551820949077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45941.551820949077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45941.551820949077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45941.551820949077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45941.551820949077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45941.551820949077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45941.551820949077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45941.551820949077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45941.551820949077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45941.551820949077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45941.551820949077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45941.551820949077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45941.551820949077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45941.551820949077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45941.551820949077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45941.551820949077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45941.551820949077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45941.551820949077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45941.551820949077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45941.551820949077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45941.551820949077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45941.551820949077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45941.551820949077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45941.551820949077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45941.551820949077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45941.551820949077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45941.551820949077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45941.551820949077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45941.551820949077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45941.551820949077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45941.551820949077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45941.551820949077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45941.551820949077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45941.551820949077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45941.551820949077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45941.551820949077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45941.551820949077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45941.551820949077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45941.551820949077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45941.551820949077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45941.551820949077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45941.551820949077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45941.551820949077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45941.551820949077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45941.551820949077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45941.551820949077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45941.551820949077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45941.551820949077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45941.551820949077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45941.551820949077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45941.551820949077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45941.551820949077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45941.551820949077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45941.551820949077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45941.551820949077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45941.551820949077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45941.551820949077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45941.551820949077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45941.551820949077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45941.551820949077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45941.551820949077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45941.551820949077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45941.551820949077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45941.551820949077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45941.551820949077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45941.551820949077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45941.551820949077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45941.551820949077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45941.551820949077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45941.551820949077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45941.551820949077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45941.551820949077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45941.551820949077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45941.551820949077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45941.551820949077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45941.551820949077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45941.551820949077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45941.551820949077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45941.551820949077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45941.551820949077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45941.551820949077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45941.551820949077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45941.551820949077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45941.551820949077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45941.551820949077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45941.551820949077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45941.551820949077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45941.551820949077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45941.551820949077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45941.551820949077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45941.551820949077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45941.551820949077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45941.551820949077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45941.551820949077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45941.551820949077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45941.551820949077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45941.551820949077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45941.551820949077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45941.551820949077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45941.551820949077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45941.551820949077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45941.551820949077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45941.551820949077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45941.551820949077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45941.551820949077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45941.551820949077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45941.551820949077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45941.551820949077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45941.551820949077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45941.551820949077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45941.551820949077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45941.551820949077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45941.551820949077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45941.551820949077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45941.551820949077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45941.551820949077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45941.551820949077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45941.551820949077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45941.551820949077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45941.551820949077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45941.551820949077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45941.551820949077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45941.551820949077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45941.551820949077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45941.551820949077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45941.551820949077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45941.551820949077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45941.551820949077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45941.551820949077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45941.551820949077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45941.551820949077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45941.551820949077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45941.551820949077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45941.551820949077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45941.551820949077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45941.551820949077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45941.551820949077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45941.551820949077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45941.551820949077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45941.551820949077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45941.551820949077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45941.551820949077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45941.551820949077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45941.551820949077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45941.551820949077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45941.551820949077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45941.551820949077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45941.551820949077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45941.551820949077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45941.551820949077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45941.551820949077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45941.551820949077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45941.551820949077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45941.551820949077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45941.551820949077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45941.551820949077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45941.551820949077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45941.551820949077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45941.551820949077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45941.551820949077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45941.551820949077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45941.551820949077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45941.551820949077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45941.551820949077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45941.551820949077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45941.551820949077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45941.551820949077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45941.551820949077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45941.551820949077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45941.551820949077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45941.551820949077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45941.551820949077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45941.551820949077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45941.551820949077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45941.551820949077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45941.551820949077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45941.551820949077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45941.551820949077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45941.551820949077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45941.551820949077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45941.551820949077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45941.551820949077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45941.551820949077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45941.551820949077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45941.551820949077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45941.551820949077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45941.551820949077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45941.551820949077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45941.551820949077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45941.551820949077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45941.551820949077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45941.551820949077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45941.551820949077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45941.551820949077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45941.551820949077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45941.551820949077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45941.551820949077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45941.551820949077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45941.551820949077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45941.551820949077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45941.551820949077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45941.551820949077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45941.551820949077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45941.551820949077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45941.551820949077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45941.551820949077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45941.551820949077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45941.551820949077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45941.551820949077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45941.551820949077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45941.551820949077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45941.551820949077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45941.551820949077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45941.551820949077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45941.551820949077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45941.551820949077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45941.551820949077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45941.551820949077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45941.551820949077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45941.551820949077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45941.551820949077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45941.551820949077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45941.551820949077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45941.551820949077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45941.551820949077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45941.551820949077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45941.551820949077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45941.551820949077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45941.551820949077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45941.551820949077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45941.551820949077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45941.551820949077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45941.551820949077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45941.551820949077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45941.551820949077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45941.551820949077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45941.551820949077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45941.551820949077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45941.551820949077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45941.551820949077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45941.551820949077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45941.551820949077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45941.551820949077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45941.551820949077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45941.551820949077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45941.551820949077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45941.551820949077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45941.551820949077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45941.551820949077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45941.551820949077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45941.551820949077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45941.551820949077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45941.551820949077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45941.551820949077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45941.551820949077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45941.551820949077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45941.551820949077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45941.551820949077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45941.551820949077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45941.551820949077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45941.551820949077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45941.551820949077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45941.551820949077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45941.551820949077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45941.551820949077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45941.551820949077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45941.551820949077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45941.551820949077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45941.551820949077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45941.551820949077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45941.551820949077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45941.551820949077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45941.551820949077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45941.551820949077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45941.551820949077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45941.551820949077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45941.551820949077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45941.551820949077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45941.551820949077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45941.551820949077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45941.551820949077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45941.551820949077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45941.551820949077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45941.551820949077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45941.551820949077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45941.551820949077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45941.551820949077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45941.551820949077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45941.551820949077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45941.551820949077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45941.551820949077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45941.551820949077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45941.551820949077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45941.551820949077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45941.551820949077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45941.551820949077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45941.551820949077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45941.551820949077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45941.551820949077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45941.551820949077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45941.551820949077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45941.551820949077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45941.551820949077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45941.551820949077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45941.551820949077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45941.551820949077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45941.551820949077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45941.551820949077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45941.551820949077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45941.551820949077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45941.551820949077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45941.551820949077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45941.551820949077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45941.551820949077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45941.551820949077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45941.551820949077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45941.551820949077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45941.551820949077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45941.551820949077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45941.551820949077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45941.551820949077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45941.551820949077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45941.551820949077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45941.551820949077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45941.551820949077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45941.551820949077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45941.551820949077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45941.551820949077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45941.551820949077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45941.551820949077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45941.551820949077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45941.551820949077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45941.551820949077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45941.551820949077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45941.551820949077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45941.551820949077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45941.551820949077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45941.551820949077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45941.551820949077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45941.551820949077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45941.551820949077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45941.551820949077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45941.551820949077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45941.551820949077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45941.551820949077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45941.551820949077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45941.551820949077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45941.551820949077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45941.551820949077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45941.551820949077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45941.551820949077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45941.551820949077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45941.551820949077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45941.551820949077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45941.551820949077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45941.551820949077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45941.551820949077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45941.551820949077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45941.551820949077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45941.551820949077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45941.551820949077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45941.551820949077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45941.551820949077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45941.551820949077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45941.551820949077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45941.551820949077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45941.551820949077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45941.551820949077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45941.551820949077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45941.551820949077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45941.551820949077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45941.551820949077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45941.551820949077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45941.551820949077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45941.551820949077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45941.551820949077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45941.551820949077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45941.551820949077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45941.551820949077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45941.551820949077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45941.551820949077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45941.551820949077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45941.551820949077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45941.551820949077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45941.551820949077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45941.551820949077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45941.551820949077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45941.551820949077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45941.551820949077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45941.551820949077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45941.551820949077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45941.551820949077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45941.551820949077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45941.551820949077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45941.551820949077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45941.551820949077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45941.551820949077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45941.551820949077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45941.551820949077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45941.551820949077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45941.551820949077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45941.551820949077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45941.551820949077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45941.551820949077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45941.551820949077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45941.551820949077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45941.551820949077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45941.551820949077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45941.551820949077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45941.551820949077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45941.551820949077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45941.551820949077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45941.551820949077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45941.551820949077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45941.551820949077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45941.551820949077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45941.551820949077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45941.551820949077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45941.551820949077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45941.551820949077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45941.551820949077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45941.551820949077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45941.551820949077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45941.551820949077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45941.551820949077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45941.551820949077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45941.551820949077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45941.551820949077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45941.551820949077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45941.551820949077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45941.551820949077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45941.551820949077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45941.551820949077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45941.551820949077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45941.551820949077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45941.551820949077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45941.551820949077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45941.551820949077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45941.551820949077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45941.551820949077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45941.551820949077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45941.551820949077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45941.551820949077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45941.551820949077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45941.551820949077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45941.551820949077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45941.551820949077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45941.551820949077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45941.551820949077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45941.551820949077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45941.551820949077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45941.551820949077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45941.551820949077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45941.551820949077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45941.551820949077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45941.551820949077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45941.551820949077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45941.551820949077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45941.551820949077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45941.551820949077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45941.551820949077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45941.551820949077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45941.551820949077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45941.551820949077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45941.551820949077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45941.551820949077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45941.551820949077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45941.551820949077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45941.551820949077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45941.551820949077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45941.551820949077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45941.551820949077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45941.551820949077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45941.551820949077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45941.551820949077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45941.551820949077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45941.551820949077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45941.551820949077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45941.551820949077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45941.551820949077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45941.551820949077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45941.551820949077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45941.551820949077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45941.551820949077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45941.551820949077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45941.551820949077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45941.551820949077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45941.551820949077</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45941.551820949077</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45941.551820949077</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238.07110312499572</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45941.551820717592</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45941.551820717592</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45941.551820717592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45941.551820717592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45941.551820717592</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45941.551820717592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45941.551820717592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45941.551820717592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45941.551820717592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45941.551820717592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45941.551820717592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45941.551820717592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45941.551820717592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45941.551820717592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45941.551820717592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45941.551820717592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45941.551820717592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45941.551820717592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45941.551820717592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45941.551820717592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45941.551820717592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45941.551820717592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45941.551820717592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45941.551820717592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45941.551820717592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45941.551820717592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45941.551820717592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45941.551820717592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45941.551820717592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45941.551820717592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45941.551820717592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45941.551820717592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45941.551820717592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45941.551820717592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45941.551820717592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45941.551820717592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45941.551820717592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45941.551820717592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45941.551820717592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45941.551820717592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45941.551820717592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45941.551820717592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45941.551820717592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45941.551820717592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45941.551820717592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45941.551820717592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45941.551820717592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45941.551820717592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45941.551820717592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45941.551820717592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45941.551820717592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45941.551820717592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45941.551820717592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45941.551820717592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45941.551820717592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45941.551820717592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45941.551820717592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45941.551820717592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45941.551820717592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45941.551820717592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45941.551820717592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45941.551820717592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45941.551820717592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45941.551820717592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45941.551820717592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45941.551820717592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45941.551820717592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45941.551820717592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45941.551820717592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45941.551820717592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45941.551820717592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45941.551820717592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45941.551820717592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45941.551820717592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45941.551820717592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45941.551820717592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45941.551820717592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45941.551820717592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45941.551820717592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45941.551820717592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45941.551820717592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45941.551820717592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45941.551820717592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45941.551820717592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45941.551820717592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45941.551820717592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45941.551820717592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45941.551820717592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45941.551820717592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45941.551820717592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45941.551820717592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45941.551820717592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45941.551820717592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45941.551820717592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45941.551820717592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45941.551820717592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45941.551820717592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45941.551820717592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45941.551820717592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45941.551820717592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45941.551820717592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45941.551820717592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45941.551820717592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45941.551820717592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45941.551820717592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45941.551820717592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45941.551820717592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45941.551820717592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45941.551820717592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45941.551820717592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45941.551820717592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45941.551820717592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45941.551820717592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45941.551820717592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45941.551820717592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45941.551820717592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45941.551820717592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45941.551820717592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45941.551820717592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45941.551820717592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45941.551820717592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45941.551820717592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45941.551820717592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45941.551820717592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45941.551820717592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45941.551820717592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45941.551820717592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45941.551820717592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45941.551820717592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45941.551820717592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45941.551820717592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45941.551820717592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45941.551820717592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45941.551820717592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45941.551820717592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45941.551820717592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45941.551820717592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45941.551820717592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45941.551820717592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45941.551820717592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45941.551820717592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45941.551820717592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45941.551820717592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45941.551820717592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45941.551820717592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45941.551820717592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45941.551820717592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45941.551820717592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45941.551820717592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45941.551820717592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45941.551820717592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45941.551820717592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45941.551820717592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45941.551820717592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45941.551820717592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45941.551820717592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45941.551820717592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45941.551820717592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45941.551820717592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45941.551820717592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45941.551820717592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45941.551820717592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45941.551820717592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45941.551820717592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45941.551820717592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45941.551820717592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45941.551820717592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45941.551820717592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45941.551820717592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45941.551820717592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45941.551820717592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45941.551820717592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45941.551820717592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45941.551820717592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45941.551820717592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45941.551820717592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45941.551820717592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45941.551820717592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45941.551820717592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45941.551820717592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45941.551820717592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45941.551820717592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45941.551820717592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45941.551820717592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45941.551820717592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45941.551820717592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45941.551820717592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45941.551820717592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45941.551820717592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45941.551820717592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45941.551820717592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45941.551820717592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45941.551820717592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45941.551820717592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45941.551820717592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45941.551820717592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45941.551820717592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45941.551820717592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45941.551820717592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45941.551820717592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45941.551820717592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45941.551820717592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45941.551820717592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45941.551820717592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45941.551820717592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45941.551820717592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45941.551820717592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45941.551820717592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45941.551820717592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45941.551820717592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45941.551820717592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45941.551820717592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45941.551820717592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45941.551820717592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45941.551820717592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45941.551820717592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45941.551820717592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45941.551820717592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45941.551820717592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45941.551820717592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45941.551820717592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45941.551820717592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45941.551820717592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45941.551820717592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45941.551820717592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45941.551820717592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45941.551820717592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45941.551820717592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45941.551820717592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45941.551820717592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45941.551820717592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45941.551820717592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45941.551820717592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45941.551820717592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45941.551820717592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45941.551820717592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45941.551820717592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45941.551820717592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45941.551820717592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45941.551820717592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45941.551820717592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45941.551820717592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45941.551820717592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45941.551820717592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45941.551820717592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45941.551820717592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45941.551820717592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45941.551820717592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45941.551820717592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45941.551820717592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45941.551820717592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45941.551820717592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45941.551820717592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45941.551820717592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45941.551820717592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45941.551820717592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45941.551820717592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45941.551820717592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45941.551820717592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45941.551820717592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45941.551820717592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45941.551820717592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45941.551820717592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45941.551820717592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45941.551820717592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45941.551820717592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45941.551820717592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45941.551820717592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45941.551820717592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45941.551820717592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45941.551820717592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45941.551820717592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45941.551820717592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45941.551820717592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45941.551820717592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45941.551820717592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45941.551820717592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45941.551820717592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45941.551820717592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45941.551820717592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45941.551820717592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45941.551820717592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45941.551820717592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45941.551820717592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45941.551820717592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45941.551820717592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45941.551820717592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45941.551820717592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45941.551820717592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45941.551820717592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45941.551820717592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45941.551820717592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45941.551820717592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45941.551820717592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45941.551820717592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45941.551820717592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45941.551820717592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45941.551820717592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45941.551820717592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45941.551820717592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45941.551820717592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45941.551820717592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45941.551820717592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45941.551820717592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45941.551820717592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45941.551820717592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45941.551820717592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45941.551820717592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45941.551820717592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45941.551820717592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45941.551820717592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45941.551820717592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45941.551820717592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45941.551820717592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45941.551820717592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45941.551820717592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45941.551820717592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45941.551820717592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45941.551820717592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45941.551820717592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45941.551820717592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45941.551820717592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45941.551820717592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45941.551820717592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45941.551820717592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45941.551820717592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45941.551820717592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45941.551820717592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45941.551820717592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45941.551820717592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45941.551820717592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45941.551820717592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45941.551820717592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45941.551820717592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45941.551820717592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45941.551820717592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45941.551820717592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45941.551820717592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45941.551820717592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45941.551820717592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45941.551820717592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45941.551820717592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45941.551820717592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45941.551820717592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45941.551820717592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45941.551820717592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45941.551820717592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45941.551820717592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45941.551820717592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45941.551820717592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45941.551820717592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45941.551820717592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45941.551820717592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45941.551820717592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45941.551820717592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45941.551820717592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45941.551820717592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45941.551820717592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45941.551820717592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45941.551820717592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45941.551820717592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45941.551820717592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45941.551820717592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45941.551820717592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45941.551820717592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45941.551820717592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45941.551820717592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45941.551820717592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45941.551820717592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45941.551820717592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45941.551820717592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45941.551820717592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45941.551820717592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45941.551820717592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45941.551820717592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45941.551820717592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45941.551820717592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45941.551820717592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45941.551820717592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45941.551820717592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45941.551820717592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45941.551820717592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45941.551820717592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45941.551820717592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45941.551820717592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45941.551820717592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45941.551820717592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45941.551820717592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45941.551820717592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45941.551820717592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45941.551820717592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45941.551820717592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45941.551820717592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45941.551820717592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45941.551820717592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45941.551820717592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45941.551820717592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45941.551820717592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45941.551820717592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45941.551820717592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45941.551820717592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45941.551820717592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45941.551820717592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45941.551820717592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45941.551820717592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45941.551820717592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45941.551820717592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45941.551820717592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45941.551820717592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45941.551820717592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45941.551820717592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45941.551820717592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45941.551820717592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45941.551820717592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45941.551820717592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45941.551820717592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45941.551820717592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45941.551820717592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45941.551820717592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45941.551820717592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45941.551820717592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45941.551820717592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45941.551820717592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45941.551820717592</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45941.551820717592</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45941.551820717592</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45941.551820717592</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39060</v>
      </c>
      <c r="B2" s="37" t="str">
        <f>IFERROR(VLOOKUP(D2,DB!A:K,11,0),"")</f>
        <v>R5</v>
      </c>
      <c r="C2" s="37">
        <v>3</v>
      </c>
      <c r="D2" s="123" t="s">
        <v>36000</v>
      </c>
      <c r="E2" s="37" t="s">
        <v>38964</v>
      </c>
      <c r="F2" s="38">
        <v>45891.832060185188</v>
      </c>
      <c r="G2" s="155">
        <f ca="1">IFERROR(NOW()-F2,"")</f>
        <v>49.719760532403598</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15.362943402775272</v>
      </c>
      <c r="H3" s="38">
        <v>45926.158159722225</v>
      </c>
      <c r="I3" s="37" t="str">
        <f>IFERROR(VLOOKUP(D3,DB!A:F,6,0),"")</f>
        <v>SCECO</v>
      </c>
      <c r="J3" s="37" t="str">
        <f>IFERROR(VLOOKUP(D3,DB!A:G,7,0),"")</f>
        <v>Good</v>
      </c>
      <c r="K3" s="37" t="s">
        <v>39063</v>
      </c>
      <c r="L3" s="37" t="str">
        <f>IFERROR(VLOOKUP(D3,DB!A:I,9,0),"")</f>
        <v>Latis</v>
      </c>
      <c r="M3" s="122"/>
    </row>
    <row r="4" spans="1:13" ht="15">
      <c r="A4" s="37" t="s">
        <v>39064</v>
      </c>
      <c r="B4" s="37" t="str">
        <f>IFERROR(VLOOKUP(D4,DB!A:K,11,0),"")</f>
        <v>R5</v>
      </c>
      <c r="C4" s="37">
        <v>4</v>
      </c>
      <c r="D4" s="37" t="s">
        <v>38158</v>
      </c>
      <c r="E4" s="37" t="s">
        <v>38964</v>
      </c>
      <c r="F4" s="38">
        <v>45941.515034722222</v>
      </c>
      <c r="G4" s="39">
        <f t="shared" ref="G4:G31" ca="1" si="1">IFERROR(NOW()-F4,"")</f>
        <v>3.6785995369427837E-2</v>
      </c>
      <c r="H4" s="38">
        <v>45941.508090277777</v>
      </c>
      <c r="I4" s="37" t="str">
        <f>IFERROR(VLOOKUP(D4,DB!A:F,6,0),"")</f>
        <v>Generator-SG</v>
      </c>
      <c r="J4" s="37" t="str">
        <f>IFERROR(VLOOKUP(D4,DB!A:G,7,0),"")</f>
        <v>Haj Removal</v>
      </c>
      <c r="K4" s="37" t="s">
        <v>39065</v>
      </c>
      <c r="L4" s="37" t="str">
        <f>IFERROR(VLOOKUP(D4,DB!A:I,9,0),"")</f>
        <v>Latis</v>
      </c>
    </row>
    <row r="5" spans="1:13" ht="15">
      <c r="A5" s="37"/>
      <c r="B5" s="37" t="str">
        <f>IFERROR(VLOOKUP(D5,DB!A:K,11,0),"")</f>
        <v/>
      </c>
      <c r="C5" s="37"/>
      <c r="D5" s="37"/>
      <c r="E5" s="37"/>
      <c r="F5" s="38"/>
      <c r="G5" s="39">
        <f t="shared" ca="1" si="1"/>
        <v>45941.551820717592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45941.551820717592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45941.551820717592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45941.551820717592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45941.551820717592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45941.551820717592</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45941.551820717592</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45941.551820717592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45941.551820717592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45941.551820717592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45941.551820717592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45941.551820717592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45941.551820717592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45941.551820717592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45941.551820717592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45941.551820717592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45941.551820717592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45941.551820717592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45941.551820717592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45941.551820717592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45941.551820717592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45941.551820717592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45941.551820717592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45941.551820717592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45941.551820717592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45941.551820717592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45941.551820717592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45941.551820717592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45941.551820717592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45941.551820717592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45941.551820717592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45941.551820717592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45941.551820717592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45941.551820717592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45941.551820717592</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45941.551820717592</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45941.551820717592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45941.551820717592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45941.551820717592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45941.551820717592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45941.551820717592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45941.551820717592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45941.551820717592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45941.551820717592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45941.551820717592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45941.551820717592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45941.551820717592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45941.551820717592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45941.551820717592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45941.551820717592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45941.551820717592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45941.551820717592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45941.551820717592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45941.551820717592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45941.551820717592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45941.551820717592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45941.551820717592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45941.551820717592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45941.551820717592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45941.551820717592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45941.551820717592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45941.551820717592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45941.551820717592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45941.551820717592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45941.551820717592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45941.551820717592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45941.551820717592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45941.551820717592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45941.551820717592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45941.551820717592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45941.551820717592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45941.551820717592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45941.551820717592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45941.551820717592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45941.551820717592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45941.551820717592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45941.551820717592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45941.551820717592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45941.551820717592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45941.551820717592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45941.551820717592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45941.551820717592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45941.551820717592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45941.551820717592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45941.551820717592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45941.551820717592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45941.551820717592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45941.551820717592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45941.551820717592</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45941.551820717592</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14.778973495369428</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2.022758217593946</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7.670848495370592</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0.52786238426051568</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33511</v>
      </c>
      <c r="E6" s="153" t="s">
        <v>38964</v>
      </c>
      <c r="F6" s="110">
        <v>45941.367303240739</v>
      </c>
      <c r="G6" s="78">
        <f ca="1">IFERROR(NOW()-F6,"-")</f>
        <v>0.18451747685321607</v>
      </c>
      <c r="H6" s="110">
        <v>45941.355104166665</v>
      </c>
      <c r="I6" s="106" t="str">
        <f>IFERROR(VLOOKUP(D6,DB!A:F,6,0),"")</f>
        <v>SCECO</v>
      </c>
      <c r="J6" s="105" t="str">
        <f>IFERROR(VLOOKUP(D6,DB!A:G,7,0),"")</f>
        <v>Dead</v>
      </c>
      <c r="K6" s="111" t="s">
        <v>39075</v>
      </c>
      <c r="L6" s="112" t="str">
        <f>IFERROR(VLOOKUP(D6,DB!A:I,9,0),"")</f>
        <v>Latis</v>
      </c>
    </row>
    <row r="7" spans="1:16383" ht="31.5" customHeight="1">
      <c r="A7" s="107" t="s">
        <v>39076</v>
      </c>
      <c r="B7" s="106" t="str">
        <f>IFERROR(VLOOKUP(D7,DB!A:K,11,0),"")</f>
        <v>R6</v>
      </c>
      <c r="C7" s="108">
        <v>1</v>
      </c>
      <c r="D7" s="106" t="s">
        <v>37777</v>
      </c>
      <c r="E7" s="153" t="s">
        <v>38964</v>
      </c>
      <c r="F7" s="110">
        <v>45941.521770833337</v>
      </c>
      <c r="G7" s="78">
        <f ca="1">IFERROR(NOW()-F7,"-")</f>
        <v>3.0049884255276993E-2</v>
      </c>
      <c r="H7" s="110">
        <v>45941.515902777777</v>
      </c>
      <c r="I7" s="106" t="str">
        <f>IFERROR(VLOOKUP(D7,DB!A:F,6,0),"")</f>
        <v>Generator-SG</v>
      </c>
      <c r="J7" s="105" t="str">
        <f>IFERROR(VLOOKUP(D7,DB!A:G,7,0),"")</f>
        <v>Vandalized</v>
      </c>
      <c r="K7" s="111" t="s">
        <v>39077</v>
      </c>
      <c r="L7" s="112" t="str">
        <f>IFERROR(VLOOKUP(D7,DB!A:I,9,0),"")</f>
        <v>Latis</v>
      </c>
    </row>
    <row r="8" spans="1:16383" ht="31.5" customHeight="1">
      <c r="A8"/>
      <c r="B8" s="106" t="str">
        <f>IFERROR(VLOOKUP(D8,DB!A:K,11,0),"")</f>
        <v/>
      </c>
      <c r="C8" s="108"/>
      <c r="D8" s="106"/>
      <c r="E8" s="109"/>
      <c r="F8" s="110"/>
      <c r="G8" s="78">
        <f ca="1">IFERROR(NOW()-F8,"-")</f>
        <v>45941.551820717592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45941.551820717592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45941.551820717592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45941.551820717592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45941.551820717592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45941.551820717592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45941.551820717592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45941.551820717592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45941.551820717592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45941.551820717592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45941.551820717592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45941.551820717592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45941.551820717592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45941.551820717592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45941.551820717592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45941.551820717592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45941.551820717592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45941.551820717592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45941.551820717592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45941.551820717592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45941.551820717592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45941.551820717592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45941.551820717592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45941.551820717592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45941.551820717592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45941.551820717592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45941.551820717592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45941.551820717592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45941.551820717592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45941.551820717592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45941.551820717592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45941.551820717592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45941.551820717592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45941.551820717592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45941.551820717592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45941.551820717592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45941.551820717592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45941.551820717592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45941.551820717592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45941.551820717592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45941.551820717592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45941.551820717592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45941.551820717592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45941.551820717592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45941.551820717592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45941.551820717592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45941.551820717592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45941.551820717592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45941.551820717592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45941.551820717592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45941.551820717592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45941.551820717592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45941.551820717592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45941.551820717592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45941.551820717592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45941.551820717592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45941.551820717592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45941.551820717592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45941.551820717592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45941.551820717592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45941.551820717592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45941.551820717592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45941.551820717592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45941.551820717592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45941.551820717592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45941.551820717592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45941.551820717592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45941.551820717592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45941.551820717592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45941.551820717592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45941.551820717592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45941.551820717592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45941.551820717592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45941.551820717592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45941.551820717592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45941.551820717592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45941.551820717592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45941.551820717592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45941.551820717592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45941.551820717592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45941.551820717592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45941.551820717592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45941.551820717592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45941.551820717592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45941.551820717592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45941.551820717592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45941.551820717592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45941.551820717592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45941.551820717592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45941.551820717592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45941.551820717592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45941.551820717592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45941.551820717592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45941.551820717592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45941.551820717592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45941.551820717592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45941.551820717592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45941.551820717592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45941.551820717592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45941.551820717592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45941.551820717592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45941.551820717592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45941.551820717592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45941.551820717592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45941.551820717592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45941.551820717592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45941.551820717592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45941.551820717592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45941.551820717592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45941.551820717592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45941.551820717592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45941.551820717592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45941.551820717592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45941.551820717592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45941.551820717592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45941.551820717592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45941.551820717592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45941.551820717592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45941.551820717592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45941.551820717592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45941.551820717592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45941.551820717592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45941.551820717592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45941.551820717592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45941.551820717592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45941.551820717592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45941.551820717592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45941.551820717592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45941.551820717592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45941.551820717592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45941.551820717592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45941.551820717592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45941.551820717592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45941.551820717592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45941.551820717592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45941.551820717592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45941.551820717592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45941.551820717592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45941.551820717592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45941.551820717592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45941.551820717592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45941.551820717592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45941.551820717592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45941.551820717592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45941.551820717592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45941.551820717592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45941.551820717592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45941.551820717592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45941.551820717592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45941.551820717592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45941.551820717592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45941.551820717592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45941.551820717592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45941.551820717592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45941.551820717592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45941.551820717592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45941.551820717592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45941.551820717592</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45941.551820717592</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45941.551820717592</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45941.551820717592</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45941.551820717592</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2025-10-11T10:16:28Z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